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mateo\Desktop\DOBLE PRESENCIA\herramienta riesgo doble presencia\"/>
    </mc:Choice>
  </mc:AlternateContent>
  <bookViews>
    <workbookView xWindow="0" yWindow="0" windowWidth="13125" windowHeight="2940"/>
  </bookViews>
  <sheets>
    <sheet name="1 caso" sheetId="1" r:id="rId1"/>
    <sheet name="Varios caso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S3" i="2" l="1"/>
  <c r="R4" i="2"/>
  <c r="S4" i="2"/>
  <c r="R5" i="2"/>
  <c r="S5" i="2"/>
  <c r="R6" i="2"/>
  <c r="S6" i="2"/>
  <c r="R7" i="2"/>
  <c r="S7" i="2"/>
  <c r="R8" i="2"/>
  <c r="S8" i="2"/>
  <c r="R9" i="2"/>
  <c r="S9" i="2"/>
  <c r="R10" i="2"/>
  <c r="S10" i="2"/>
  <c r="R11" i="2"/>
  <c r="S11" i="2"/>
  <c r="R12" i="2"/>
  <c r="S12" i="2"/>
  <c r="R13" i="2"/>
  <c r="S13" i="2"/>
  <c r="R14" i="2"/>
  <c r="S14" i="2"/>
  <c r="R15" i="2"/>
  <c r="S15" i="2"/>
  <c r="R16" i="2"/>
  <c r="S16" i="2"/>
  <c r="R17" i="2"/>
  <c r="S17" i="2"/>
  <c r="R18" i="2"/>
  <c r="S18" i="2"/>
  <c r="R19" i="2"/>
  <c r="S19" i="2"/>
  <c r="R20" i="2"/>
  <c r="S20" i="2"/>
  <c r="R21" i="2"/>
  <c r="S21" i="2"/>
  <c r="R22" i="2"/>
  <c r="S22" i="2"/>
  <c r="R23" i="2"/>
  <c r="S23" i="2"/>
  <c r="R24" i="2"/>
  <c r="S24" i="2"/>
  <c r="R25" i="2"/>
  <c r="S25" i="2"/>
  <c r="R26" i="2"/>
  <c r="S26" i="2"/>
  <c r="R27" i="2"/>
  <c r="S27" i="2"/>
  <c r="R28" i="2"/>
  <c r="S28" i="2"/>
  <c r="R29" i="2"/>
  <c r="S29" i="2"/>
  <c r="R30" i="2"/>
  <c r="S30" i="2"/>
  <c r="R31" i="2"/>
  <c r="S31" i="2"/>
  <c r="R32" i="2"/>
  <c r="S32" i="2"/>
  <c r="D20" i="1"/>
  <c r="C4" i="1"/>
  <c r="A72" i="2" l="1"/>
  <c r="B72" i="2"/>
  <c r="C72" i="2"/>
  <c r="D72" i="2"/>
  <c r="E72" i="2"/>
  <c r="F72" i="2"/>
  <c r="G72" i="2"/>
  <c r="H72" i="2"/>
  <c r="I72" i="2"/>
  <c r="J72" i="2"/>
  <c r="K72" i="2"/>
  <c r="L72" i="2"/>
  <c r="M72" i="2"/>
  <c r="N72" i="2"/>
  <c r="A73" i="2"/>
  <c r="B73" i="2"/>
  <c r="C73" i="2"/>
  <c r="D73" i="2"/>
  <c r="E73" i="2"/>
  <c r="F73" i="2"/>
  <c r="G73" i="2"/>
  <c r="H73" i="2"/>
  <c r="I73" i="2"/>
  <c r="J73" i="2"/>
  <c r="K73" i="2"/>
  <c r="L73" i="2"/>
  <c r="M73" i="2"/>
  <c r="N73" i="2"/>
  <c r="A74" i="2"/>
  <c r="B74" i="2"/>
  <c r="C74" i="2"/>
  <c r="D74" i="2"/>
  <c r="E74" i="2"/>
  <c r="F74" i="2"/>
  <c r="G74" i="2"/>
  <c r="H74" i="2"/>
  <c r="I74" i="2"/>
  <c r="J74" i="2"/>
  <c r="K74" i="2"/>
  <c r="L74" i="2"/>
  <c r="M74" i="2"/>
  <c r="N74" i="2"/>
  <c r="A75" i="2"/>
  <c r="B75" i="2"/>
  <c r="C75" i="2"/>
  <c r="D75" i="2"/>
  <c r="E75" i="2"/>
  <c r="F75" i="2"/>
  <c r="G75" i="2"/>
  <c r="H75" i="2"/>
  <c r="I75" i="2"/>
  <c r="J75" i="2"/>
  <c r="K75" i="2"/>
  <c r="L75" i="2"/>
  <c r="M75" i="2"/>
  <c r="N75" i="2"/>
  <c r="A76" i="2"/>
  <c r="B76" i="2"/>
  <c r="C76" i="2"/>
  <c r="D76" i="2"/>
  <c r="E76" i="2"/>
  <c r="F76" i="2"/>
  <c r="G76" i="2"/>
  <c r="H76" i="2"/>
  <c r="I76" i="2"/>
  <c r="J76" i="2"/>
  <c r="K76" i="2"/>
  <c r="L76" i="2"/>
  <c r="M76" i="2"/>
  <c r="N76" i="2"/>
  <c r="A77" i="2"/>
  <c r="B77" i="2"/>
  <c r="C77" i="2"/>
  <c r="D77" i="2"/>
  <c r="E77" i="2"/>
  <c r="F77" i="2"/>
  <c r="G77" i="2"/>
  <c r="H77" i="2"/>
  <c r="I77" i="2"/>
  <c r="J77" i="2"/>
  <c r="K77" i="2"/>
  <c r="L77" i="2"/>
  <c r="M77" i="2"/>
  <c r="N77" i="2"/>
  <c r="A78" i="2"/>
  <c r="B78" i="2"/>
  <c r="C78" i="2"/>
  <c r="D78" i="2"/>
  <c r="E78" i="2"/>
  <c r="F78" i="2"/>
  <c r="G78" i="2"/>
  <c r="H78" i="2"/>
  <c r="I78" i="2"/>
  <c r="J78" i="2"/>
  <c r="K78" i="2"/>
  <c r="L78" i="2"/>
  <c r="M78" i="2"/>
  <c r="N78" i="2"/>
  <c r="A79" i="2"/>
  <c r="B79" i="2"/>
  <c r="C79" i="2"/>
  <c r="D79" i="2"/>
  <c r="E79" i="2"/>
  <c r="F79" i="2"/>
  <c r="G79" i="2"/>
  <c r="H79" i="2"/>
  <c r="I79" i="2"/>
  <c r="J79" i="2"/>
  <c r="K79" i="2"/>
  <c r="L79" i="2"/>
  <c r="M79" i="2"/>
  <c r="N79" i="2"/>
  <c r="A80" i="2"/>
  <c r="B80" i="2"/>
  <c r="C80" i="2"/>
  <c r="D80" i="2"/>
  <c r="E80" i="2"/>
  <c r="F80" i="2"/>
  <c r="G80" i="2"/>
  <c r="H80" i="2"/>
  <c r="I80" i="2"/>
  <c r="J80" i="2"/>
  <c r="K80" i="2"/>
  <c r="L80" i="2"/>
  <c r="M80" i="2"/>
  <c r="N80" i="2"/>
  <c r="A81" i="2"/>
  <c r="B81" i="2"/>
  <c r="C81" i="2"/>
  <c r="D81" i="2"/>
  <c r="E81" i="2"/>
  <c r="F81" i="2"/>
  <c r="G81" i="2"/>
  <c r="H81" i="2"/>
  <c r="I81" i="2"/>
  <c r="J81" i="2"/>
  <c r="K81" i="2"/>
  <c r="L81" i="2"/>
  <c r="M81" i="2"/>
  <c r="N81" i="2"/>
  <c r="A82" i="2"/>
  <c r="B82" i="2"/>
  <c r="C82" i="2"/>
  <c r="D82" i="2"/>
  <c r="E82" i="2"/>
  <c r="F82" i="2"/>
  <c r="G82" i="2"/>
  <c r="H82" i="2"/>
  <c r="I82" i="2"/>
  <c r="J82" i="2"/>
  <c r="K82" i="2"/>
  <c r="L82" i="2"/>
  <c r="M82" i="2"/>
  <c r="N82" i="2"/>
  <c r="A83" i="2"/>
  <c r="B83" i="2"/>
  <c r="C83" i="2"/>
  <c r="D83" i="2"/>
  <c r="E83" i="2"/>
  <c r="F83" i="2"/>
  <c r="G83" i="2"/>
  <c r="H83" i="2"/>
  <c r="I83" i="2"/>
  <c r="J83" i="2"/>
  <c r="K83" i="2"/>
  <c r="L83" i="2"/>
  <c r="M83" i="2"/>
  <c r="N83" i="2"/>
  <c r="A84" i="2"/>
  <c r="B84" i="2"/>
  <c r="C84" i="2"/>
  <c r="D84" i="2"/>
  <c r="E84" i="2"/>
  <c r="F84" i="2"/>
  <c r="G84" i="2"/>
  <c r="H84" i="2"/>
  <c r="I84" i="2"/>
  <c r="J84" i="2"/>
  <c r="K84" i="2"/>
  <c r="L84" i="2"/>
  <c r="M84" i="2"/>
  <c r="N84" i="2"/>
  <c r="A85" i="2"/>
  <c r="B85" i="2"/>
  <c r="C85" i="2"/>
  <c r="D85" i="2"/>
  <c r="E85" i="2"/>
  <c r="F85" i="2"/>
  <c r="G85" i="2"/>
  <c r="H85" i="2"/>
  <c r="I85" i="2"/>
  <c r="J85" i="2"/>
  <c r="K85" i="2"/>
  <c r="L85" i="2"/>
  <c r="M85" i="2"/>
  <c r="N85" i="2"/>
  <c r="A86" i="2"/>
  <c r="B86" i="2"/>
  <c r="C86" i="2"/>
  <c r="D86" i="2"/>
  <c r="E86" i="2"/>
  <c r="F86" i="2"/>
  <c r="G86" i="2"/>
  <c r="H86" i="2"/>
  <c r="I86" i="2"/>
  <c r="J86" i="2"/>
  <c r="K86" i="2"/>
  <c r="L86" i="2"/>
  <c r="M86" i="2"/>
  <c r="N86" i="2"/>
  <c r="A87" i="2"/>
  <c r="B87" i="2"/>
  <c r="C87" i="2"/>
  <c r="D87" i="2"/>
  <c r="E87" i="2"/>
  <c r="F87" i="2"/>
  <c r="G87" i="2"/>
  <c r="H87" i="2"/>
  <c r="I87" i="2"/>
  <c r="J87" i="2"/>
  <c r="K87" i="2"/>
  <c r="L87" i="2"/>
  <c r="M87" i="2"/>
  <c r="N87" i="2"/>
  <c r="A88" i="2"/>
  <c r="B88" i="2"/>
  <c r="C88" i="2"/>
  <c r="D88" i="2"/>
  <c r="E88" i="2"/>
  <c r="F88" i="2"/>
  <c r="G88" i="2"/>
  <c r="H88" i="2"/>
  <c r="I88" i="2"/>
  <c r="J88" i="2"/>
  <c r="K88" i="2"/>
  <c r="L88" i="2"/>
  <c r="M88" i="2"/>
  <c r="N88" i="2"/>
  <c r="A89" i="2"/>
  <c r="B89" i="2"/>
  <c r="C89" i="2"/>
  <c r="D89" i="2"/>
  <c r="E89" i="2"/>
  <c r="F89" i="2"/>
  <c r="G89" i="2"/>
  <c r="H89" i="2"/>
  <c r="I89" i="2"/>
  <c r="J89" i="2"/>
  <c r="K89" i="2"/>
  <c r="L89" i="2"/>
  <c r="M89" i="2"/>
  <c r="N89" i="2"/>
  <c r="A90" i="2"/>
  <c r="B90" i="2"/>
  <c r="C90" i="2"/>
  <c r="D90" i="2"/>
  <c r="E90" i="2"/>
  <c r="F90" i="2"/>
  <c r="G90" i="2"/>
  <c r="H90" i="2"/>
  <c r="I90" i="2"/>
  <c r="J90" i="2"/>
  <c r="K90" i="2"/>
  <c r="L90" i="2"/>
  <c r="M90" i="2"/>
  <c r="N90" i="2"/>
  <c r="A91" i="2"/>
  <c r="B91" i="2"/>
  <c r="C91" i="2"/>
  <c r="D91" i="2"/>
  <c r="E91" i="2"/>
  <c r="F91" i="2"/>
  <c r="G91" i="2"/>
  <c r="H91" i="2"/>
  <c r="I91" i="2"/>
  <c r="J91" i="2"/>
  <c r="K91" i="2"/>
  <c r="L91" i="2"/>
  <c r="M91" i="2"/>
  <c r="N91" i="2"/>
  <c r="A92" i="2"/>
  <c r="B92" i="2"/>
  <c r="C92" i="2"/>
  <c r="D92" i="2"/>
  <c r="E92" i="2"/>
  <c r="F92" i="2"/>
  <c r="G92" i="2"/>
  <c r="H92" i="2"/>
  <c r="I92" i="2"/>
  <c r="J92" i="2"/>
  <c r="K92" i="2"/>
  <c r="L92" i="2"/>
  <c r="M92" i="2"/>
  <c r="N92" i="2"/>
  <c r="A93" i="2"/>
  <c r="B93" i="2"/>
  <c r="C93" i="2"/>
  <c r="D93" i="2"/>
  <c r="E93" i="2"/>
  <c r="F93" i="2"/>
  <c r="G93" i="2"/>
  <c r="H93" i="2"/>
  <c r="I93" i="2"/>
  <c r="J93" i="2"/>
  <c r="K93" i="2"/>
  <c r="L93" i="2"/>
  <c r="M93" i="2"/>
  <c r="N93" i="2"/>
  <c r="A94" i="2"/>
  <c r="B94" i="2"/>
  <c r="C94" i="2"/>
  <c r="D94" i="2"/>
  <c r="E94" i="2"/>
  <c r="F94" i="2"/>
  <c r="G94" i="2"/>
  <c r="H94" i="2"/>
  <c r="I94" i="2"/>
  <c r="J94" i="2"/>
  <c r="K94" i="2"/>
  <c r="L94" i="2"/>
  <c r="M94" i="2"/>
  <c r="N94" i="2"/>
  <c r="A95" i="2"/>
  <c r="B95" i="2"/>
  <c r="C95" i="2"/>
  <c r="D95" i="2"/>
  <c r="E95" i="2"/>
  <c r="F95" i="2"/>
  <c r="G95" i="2"/>
  <c r="H95" i="2"/>
  <c r="I95" i="2"/>
  <c r="J95" i="2"/>
  <c r="K95" i="2"/>
  <c r="L95" i="2"/>
  <c r="M95" i="2"/>
  <c r="N95" i="2"/>
  <c r="A96" i="2"/>
  <c r="B96" i="2"/>
  <c r="C96" i="2"/>
  <c r="D96" i="2"/>
  <c r="E96" i="2"/>
  <c r="F96" i="2"/>
  <c r="G96" i="2"/>
  <c r="H96" i="2"/>
  <c r="I96" i="2"/>
  <c r="J96" i="2"/>
  <c r="K96" i="2"/>
  <c r="L96" i="2"/>
  <c r="M96" i="2"/>
  <c r="N96" i="2"/>
  <c r="A97" i="2"/>
  <c r="B97" i="2"/>
  <c r="C97" i="2"/>
  <c r="D97" i="2"/>
  <c r="E97" i="2"/>
  <c r="F97" i="2"/>
  <c r="G97" i="2"/>
  <c r="H97" i="2"/>
  <c r="I97" i="2"/>
  <c r="J97" i="2"/>
  <c r="K97" i="2"/>
  <c r="L97" i="2"/>
  <c r="M97" i="2"/>
  <c r="N97" i="2"/>
  <c r="A98" i="2"/>
  <c r="B98" i="2"/>
  <c r="C98" i="2"/>
  <c r="D98" i="2"/>
  <c r="E98" i="2"/>
  <c r="F98" i="2"/>
  <c r="G98" i="2"/>
  <c r="H98" i="2"/>
  <c r="I98" i="2"/>
  <c r="J98" i="2"/>
  <c r="K98" i="2"/>
  <c r="L98" i="2"/>
  <c r="M98" i="2"/>
  <c r="N98" i="2"/>
  <c r="A99" i="2"/>
  <c r="B99" i="2"/>
  <c r="C99" i="2"/>
  <c r="D99" i="2"/>
  <c r="E99" i="2"/>
  <c r="F99" i="2"/>
  <c r="G99" i="2"/>
  <c r="H99" i="2"/>
  <c r="I99" i="2"/>
  <c r="J99" i="2"/>
  <c r="K99" i="2"/>
  <c r="L99" i="2"/>
  <c r="M99" i="2"/>
  <c r="N99" i="2"/>
  <c r="A100" i="2"/>
  <c r="B100" i="2"/>
  <c r="C100" i="2"/>
  <c r="D100" i="2"/>
  <c r="E100" i="2"/>
  <c r="F100" i="2"/>
  <c r="G100" i="2"/>
  <c r="H100" i="2"/>
  <c r="I100" i="2"/>
  <c r="J100" i="2"/>
  <c r="K100" i="2"/>
  <c r="L100" i="2"/>
  <c r="M100" i="2"/>
  <c r="N100" i="2"/>
  <c r="A101" i="2"/>
  <c r="B101" i="2"/>
  <c r="C101" i="2"/>
  <c r="D101" i="2"/>
  <c r="E101" i="2"/>
  <c r="F101" i="2"/>
  <c r="G101" i="2"/>
  <c r="H101" i="2"/>
  <c r="I101" i="2"/>
  <c r="J101" i="2"/>
  <c r="K101" i="2"/>
  <c r="L101" i="2"/>
  <c r="M101" i="2"/>
  <c r="N101" i="2"/>
  <c r="P4" i="2" l="1"/>
  <c r="Q32" i="2"/>
  <c r="Q30" i="2"/>
  <c r="Q28" i="2"/>
  <c r="Q26" i="2"/>
  <c r="Q24" i="2"/>
  <c r="Q22" i="2"/>
  <c r="Q20" i="2"/>
  <c r="Q18" i="2"/>
  <c r="Q16" i="2"/>
  <c r="Q14" i="2"/>
  <c r="Q12" i="2"/>
  <c r="Q10" i="2"/>
  <c r="Q8" i="2"/>
  <c r="Q6" i="2"/>
  <c r="Q4" i="2"/>
  <c r="P32" i="2"/>
  <c r="P30" i="2"/>
  <c r="P28" i="2"/>
  <c r="P26" i="2"/>
  <c r="P24" i="2"/>
  <c r="P22" i="2"/>
  <c r="P20" i="2"/>
  <c r="P18" i="2"/>
  <c r="P16" i="2"/>
  <c r="P14" i="2"/>
  <c r="P12" i="2"/>
  <c r="P10" i="2"/>
  <c r="P8" i="2"/>
  <c r="P6" i="2"/>
  <c r="Q31" i="2"/>
  <c r="Q29" i="2"/>
  <c r="Q27" i="2"/>
  <c r="Q25" i="2"/>
  <c r="Q23" i="2"/>
  <c r="Q21" i="2"/>
  <c r="Q19" i="2"/>
  <c r="Q17" i="2"/>
  <c r="Q15" i="2"/>
  <c r="Q13" i="2"/>
  <c r="Q11" i="2"/>
  <c r="Q9" i="2"/>
  <c r="Q7" i="2"/>
  <c r="Q5" i="2"/>
  <c r="Q3" i="2"/>
  <c r="P31" i="2"/>
  <c r="P29" i="2"/>
  <c r="P27" i="2"/>
  <c r="P25" i="2"/>
  <c r="P23" i="2"/>
  <c r="P21" i="2"/>
  <c r="P19" i="2"/>
  <c r="P17" i="2"/>
  <c r="P15" i="2"/>
  <c r="P13" i="2"/>
  <c r="P11" i="2"/>
  <c r="P9" i="2"/>
  <c r="P7" i="2"/>
  <c r="P5" i="2"/>
  <c r="P3" i="2"/>
  <c r="R3" i="2" s="1"/>
  <c r="C3" i="1"/>
  <c r="C16" i="1" l="1"/>
  <c r="C15" i="1"/>
  <c r="C14" i="1"/>
  <c r="C13" i="1"/>
  <c r="C12" i="1"/>
  <c r="C11" i="1"/>
  <c r="C10" i="1"/>
  <c r="C9" i="1"/>
  <c r="C8" i="1"/>
  <c r="C7" i="1"/>
  <c r="C6" i="1"/>
  <c r="C5" i="1"/>
  <c r="B20" i="1" l="1"/>
  <c r="D19" i="1"/>
  <c r="R40" i="2"/>
  <c r="S40" i="2"/>
  <c r="S35" i="2"/>
  <c r="R35" i="2"/>
  <c r="S36" i="2" l="1"/>
  <c r="R36" i="2"/>
</calcChain>
</file>

<file path=xl/sharedStrings.xml><?xml version="1.0" encoding="utf-8"?>
<sst xmlns="http://schemas.openxmlformats.org/spreadsheetml/2006/main" count="98" uniqueCount="50">
  <si>
    <t>Durante los últimos 12 meses, ¿con qué frecuencia ha vuelto a casa demasiado cansado/a como para hacer  las tareas domésticas que se tienen que hacer?</t>
  </si>
  <si>
    <t>Durante los últimos 12 meses, ¿con qué frecuencia le ha sido difícil cumplir con mis obligaciones familiares debido al tiempo que pasa en su trabajo?</t>
  </si>
  <si>
    <t>Siente que el trabajo en la empresa le consume tanta energía que perjudica a su trabajo en el hogar (doméstico y familiar)</t>
  </si>
  <si>
    <t>Siente que el trabajo en la empresa le ocupa tanto tiempo que perjudica a su trabajo en el hogar (doméstico y familiar)</t>
  </si>
  <si>
    <t>Las exigencias de su trabajo son tan altas que afectan a su vida doméstica y familiar</t>
  </si>
  <si>
    <t>Trabaja tantas horas en el centro que le resulta dificil atender al cumplimiento de sus obligaciones familiares</t>
  </si>
  <si>
    <t xml:space="preserve">Hay cosas que le gustaría hacer en casa y que se siento incapaz (sin fuerzas) de acometer  por  culpa de la cantidad de trabajo que tiene en su centro </t>
  </si>
  <si>
    <t>Su trabajo le genera tanta tensión que afecta a sus posibilidades de cubrir las obligaciones familiares</t>
  </si>
  <si>
    <t>Sus obligaciones laborales le obligan a cambiar los planes familiares y la planificación de actividades en familia</t>
  </si>
  <si>
    <t>Las exigencias de su familia o cónyuge/pareja interfieren con sus actividades laborales</t>
  </si>
  <si>
    <t>Tiene que dejar de hacer cosas en el trabajo por el tiempo que le absorbe la casa</t>
  </si>
  <si>
    <t>Hay cosas que le gustaría hacer en el trabajo y no puede hacer debido a obligaciones familiares o  conyugales/de pareja</t>
  </si>
  <si>
    <t>La presión por temas familiares interfiere con su capacidad para realizar su trabajo</t>
  </si>
  <si>
    <t>Nunca</t>
  </si>
  <si>
    <t>Raramente</t>
  </si>
  <si>
    <t>Alguna vez</t>
  </si>
  <si>
    <t>Casi Siempre</t>
  </si>
  <si>
    <t xml:space="preserve">Siempre </t>
  </si>
  <si>
    <t>Varias veces a la semana</t>
  </si>
  <si>
    <t>Varias veces al mes</t>
  </si>
  <si>
    <t>Varias veces al año</t>
  </si>
  <si>
    <t>Con menos frecuencia</t>
  </si>
  <si>
    <t>Totalmente en desacuerdo</t>
  </si>
  <si>
    <t>En desacuerdo</t>
  </si>
  <si>
    <t>Ni de acuerdo ni en desacuerdo</t>
  </si>
  <si>
    <t>De acuerdo</t>
  </si>
  <si>
    <t xml:space="preserve">Totalmente de acuerdo </t>
  </si>
  <si>
    <t>Variables invertidas</t>
  </si>
  <si>
    <t>Nunca/Raramente</t>
  </si>
  <si>
    <t>Elija un valor del desplegable. Si deja alguna pregunta en blanco no se podrán calcular los factores</t>
  </si>
  <si>
    <t>Su vida doméstica interfiere con sus responsabilidades laborales, tales como llegar puntual al trabajo, realizar las tareas diarias, y hacer horas extras o trabajar más horas</t>
  </si>
  <si>
    <t>Riesgo de doble presencia por interferencia de la vida laboral sobre la familiar
0: sin riesgo
1: en riesgo</t>
  </si>
  <si>
    <t>Riesgo de doble presencia por interferencia de la vida familiar sobre la laboral
0: sin riesgo
1: en riesgo</t>
  </si>
  <si>
    <t>Número de personas en riesgo:</t>
  </si>
  <si>
    <t>Porcentaje de personas en riesgo:</t>
  </si>
  <si>
    <t>Siente que el trabajo en la empresa le consume tanta energía que perjudica su trabajo en el hogar (doméstico y familiar)</t>
  </si>
  <si>
    <t>Siente que el trabajo en la empresa le consume tanto tiempo que perjudica su trabajo en el hogar (doméstico y familiar)</t>
  </si>
  <si>
    <t>Grupo profesional</t>
  </si>
  <si>
    <t>Personal sanitario Facultativo</t>
  </si>
  <si>
    <t>P. Administracion</t>
  </si>
  <si>
    <t>Grupo Profesional</t>
  </si>
  <si>
    <t>Personal sanitario no facultativo</t>
  </si>
  <si>
    <t>P. SSGG</t>
  </si>
  <si>
    <t>HERRAMIENTA PARA CALCULAR EL RIESGO DE DOBLE PRESENCIA. HERRAMIENTA PARA LA VIGILANCIA INDIVIDUAL</t>
  </si>
  <si>
    <t>Puntuación factor 1: Interferencia de la vida laboral sobre la familiar</t>
  </si>
  <si>
    <t xml:space="preserve">Puntuación factor 2: Interferencia de la vida familiar sobre la laboral </t>
  </si>
  <si>
    <t>HERRAMIENTA PARA CALCULAR EL RIESGO DE DOBLE PRESENCIA. HERRAMIENTA PARA LA EVALUACION COLECTIVA</t>
  </si>
  <si>
    <t>Riesgo por Interferencia de la vida laboral sobre la familiar</t>
  </si>
  <si>
    <t>Riesgo por Interferencia de la vida familiar sobre la laboral</t>
  </si>
  <si>
    <t xml:space="preserve">La presión por temas familiares interfiere con su capacidad para realizar su trabajo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</si>
</sst>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theme="9" tint="-0.249977111117893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8"/>
      <color theme="9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0" tint="-5.0965910824915313E-2"/>
        </stop>
      </gradientFill>
    </fill>
  </fills>
  <borders count="3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Protection="1">
      <protection hidden="1"/>
    </xf>
    <xf numFmtId="0" fontId="0" fillId="3" borderId="1" xfId="0" applyFill="1" applyBorder="1" applyAlignment="1" applyProtection="1">
      <alignment wrapText="1"/>
      <protection locked="0"/>
    </xf>
    <xf numFmtId="0" fontId="6" fillId="2" borderId="0" xfId="0" applyFont="1" applyFill="1" applyProtection="1">
      <protection hidden="1"/>
    </xf>
    <xf numFmtId="0" fontId="0" fillId="3" borderId="1" xfId="0" applyFill="1" applyBorder="1" applyProtection="1">
      <protection locked="0"/>
    </xf>
    <xf numFmtId="0" fontId="4" fillId="2" borderId="0" xfId="0" applyFont="1" applyFill="1" applyAlignment="1" applyProtection="1">
      <alignment vertical="center"/>
    </xf>
    <xf numFmtId="0" fontId="0" fillId="2" borderId="0" xfId="0" applyFill="1" applyProtection="1"/>
    <xf numFmtId="0" fontId="1" fillId="2" borderId="0" xfId="0" applyFont="1" applyFill="1" applyProtection="1"/>
    <xf numFmtId="0" fontId="5" fillId="2" borderId="0" xfId="0" applyFont="1" applyFill="1" applyAlignment="1" applyProtection="1">
      <alignment wrapText="1"/>
    </xf>
    <xf numFmtId="0" fontId="0" fillId="2" borderId="1" xfId="0" applyFill="1" applyBorder="1" applyAlignment="1" applyProtection="1">
      <alignment horizontal="left" vertical="center" wrapText="1"/>
    </xf>
    <xf numFmtId="0" fontId="2" fillId="2" borderId="0" xfId="0" applyFont="1" applyFill="1" applyAlignment="1" applyProtection="1">
      <alignment horizontal="right" vertical="center" wrapText="1"/>
    </xf>
    <xf numFmtId="0" fontId="3" fillId="2" borderId="0" xfId="0" applyFont="1" applyFill="1" applyProtection="1"/>
    <xf numFmtId="0" fontId="6" fillId="2" borderId="0" xfId="0" applyFont="1" applyFill="1" applyProtection="1"/>
    <xf numFmtId="0" fontId="0" fillId="2" borderId="0" xfId="0" applyFill="1" applyBorder="1" applyProtection="1"/>
    <xf numFmtId="0" fontId="2" fillId="2" borderId="1" xfId="0" applyFont="1" applyFill="1" applyBorder="1" applyAlignment="1" applyProtection="1">
      <alignment horizontal="right" vertical="center" wrapText="1"/>
    </xf>
    <xf numFmtId="0" fontId="2" fillId="2" borderId="2" xfId="0" applyFont="1" applyFill="1" applyBorder="1" applyAlignment="1" applyProtection="1">
      <alignment horizontal="right" vertical="center" wrapText="1"/>
    </xf>
    <xf numFmtId="0" fontId="3" fillId="2" borderId="2" xfId="0" applyFont="1" applyFill="1" applyBorder="1" applyAlignment="1" applyProtection="1">
      <alignment horizontal="right" vertical="center" wrapText="1"/>
    </xf>
    <xf numFmtId="0" fontId="7" fillId="2" borderId="1" xfId="0" applyFont="1" applyFill="1" applyBorder="1" applyProtection="1"/>
    <xf numFmtId="0" fontId="7" fillId="2" borderId="2" xfId="0" applyFont="1" applyFill="1" applyBorder="1" applyProtection="1"/>
    <xf numFmtId="0" fontId="9" fillId="2" borderId="1" xfId="0" applyFont="1" applyFill="1" applyBorder="1" applyProtection="1"/>
    <xf numFmtId="0" fontId="8" fillId="2" borderId="0" xfId="0" applyFont="1" applyFill="1" applyBorder="1" applyProtection="1"/>
    <xf numFmtId="0" fontId="8" fillId="2" borderId="0" xfId="0" applyFont="1" applyFill="1" applyBorder="1" applyAlignment="1" applyProtection="1">
      <alignment horizontal="right"/>
    </xf>
    <xf numFmtId="0" fontId="6" fillId="2" borderId="0" xfId="0" applyFont="1" applyFill="1" applyBorder="1" applyProtection="1"/>
    <xf numFmtId="10" fontId="8" fillId="2" borderId="0" xfId="0" applyNumberFormat="1" applyFont="1" applyFill="1" applyBorder="1" applyProtection="1"/>
    <xf numFmtId="0" fontId="1" fillId="2" borderId="0" xfId="0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"/>
  <sheetViews>
    <sheetView tabSelected="1" workbookViewId="0"/>
  </sheetViews>
  <sheetFormatPr baseColWidth="10" defaultRowHeight="15" x14ac:dyDescent="0.25"/>
  <cols>
    <col min="1" max="1" width="87.7109375" style="6" customWidth="1"/>
    <col min="2" max="2" width="30.28515625" style="6" customWidth="1"/>
    <col min="3" max="3" width="6.7109375" style="7" customWidth="1"/>
    <col min="4" max="16384" width="11.42578125" style="6"/>
  </cols>
  <sheetData>
    <row r="1" spans="1:3" ht="72.75" customHeight="1" x14ac:dyDescent="0.25">
      <c r="A1" s="5" t="s">
        <v>43</v>
      </c>
    </row>
    <row r="2" spans="1:3" ht="39" x14ac:dyDescent="0.25">
      <c r="B2" s="8" t="s">
        <v>29</v>
      </c>
    </row>
    <row r="3" spans="1:3" ht="31.5" customHeight="1" x14ac:dyDescent="0.25">
      <c r="A3" s="9" t="s">
        <v>35</v>
      </c>
      <c r="B3" s="2"/>
      <c r="C3" s="1" t="e">
        <f>LOOKUP(B3,B37:B41,C37:C41)</f>
        <v>#N/A</v>
      </c>
    </row>
    <row r="4" spans="1:3" ht="31.5" customHeight="1" x14ac:dyDescent="0.25">
      <c r="A4" s="9" t="s">
        <v>36</v>
      </c>
      <c r="B4" s="2"/>
      <c r="C4" s="1" t="e">
        <f>LOOKUP(B4,B37:B41,C37:C41)</f>
        <v>#N/A</v>
      </c>
    </row>
    <row r="5" spans="1:3" ht="31.5" customHeight="1" x14ac:dyDescent="0.25">
      <c r="A5" s="9" t="s">
        <v>0</v>
      </c>
      <c r="B5" s="2"/>
      <c r="C5" s="1" t="e">
        <f>LOOKUP(B5,B45:B49,C45:C49)</f>
        <v>#N/A</v>
      </c>
    </row>
    <row r="6" spans="1:3" ht="31.5" customHeight="1" x14ac:dyDescent="0.25">
      <c r="A6" s="9" t="s">
        <v>1</v>
      </c>
      <c r="B6" s="2"/>
      <c r="C6" s="1" t="e">
        <f>LOOKUP(B6,B45:B49,C45:C49)</f>
        <v>#N/A</v>
      </c>
    </row>
    <row r="7" spans="1:3" ht="31.5" customHeight="1" x14ac:dyDescent="0.25">
      <c r="A7" s="9" t="s">
        <v>4</v>
      </c>
      <c r="B7" s="2"/>
      <c r="C7" s="1" t="e">
        <f>LOOKUP(B7,B54:B58,C54:C58)</f>
        <v>#N/A</v>
      </c>
    </row>
    <row r="8" spans="1:3" ht="31.5" customHeight="1" x14ac:dyDescent="0.25">
      <c r="A8" s="9" t="s">
        <v>5</v>
      </c>
      <c r="B8" s="2"/>
      <c r="C8" s="1" t="e">
        <f>LOOKUP(B8,B54:B58,C54:C58)</f>
        <v>#N/A</v>
      </c>
    </row>
    <row r="9" spans="1:3" ht="31.5" customHeight="1" x14ac:dyDescent="0.25">
      <c r="A9" s="9" t="s">
        <v>6</v>
      </c>
      <c r="B9" s="2"/>
      <c r="C9" s="1" t="e">
        <f>LOOKUP(B9,B54:B58,C54:C58)</f>
        <v>#N/A</v>
      </c>
    </row>
    <row r="10" spans="1:3" ht="31.5" customHeight="1" x14ac:dyDescent="0.25">
      <c r="A10" s="9" t="s">
        <v>7</v>
      </c>
      <c r="B10" s="2"/>
      <c r="C10" s="1" t="e">
        <f>LOOKUP(B10,B54:B58,C54:C58)</f>
        <v>#N/A</v>
      </c>
    </row>
    <row r="11" spans="1:3" ht="31.5" customHeight="1" x14ac:dyDescent="0.25">
      <c r="A11" s="9" t="s">
        <v>8</v>
      </c>
      <c r="B11" s="2"/>
      <c r="C11" s="1" t="e">
        <f>LOOKUP(B11,B54:B58,C54:C58)</f>
        <v>#N/A</v>
      </c>
    </row>
    <row r="12" spans="1:3" ht="31.5" customHeight="1" x14ac:dyDescent="0.25">
      <c r="A12" s="9" t="s">
        <v>9</v>
      </c>
      <c r="B12" s="2"/>
      <c r="C12" s="1" t="e">
        <f>LOOKUP(B12,B54:B58,C54:C58)</f>
        <v>#N/A</v>
      </c>
    </row>
    <row r="13" spans="1:3" ht="31.5" customHeight="1" x14ac:dyDescent="0.25">
      <c r="A13" s="9" t="s">
        <v>10</v>
      </c>
      <c r="B13" s="2"/>
      <c r="C13" s="1" t="e">
        <f>LOOKUP(B13,B54:B58,C54:C58)</f>
        <v>#N/A</v>
      </c>
    </row>
    <row r="14" spans="1:3" ht="31.5" customHeight="1" x14ac:dyDescent="0.25">
      <c r="A14" s="9" t="s">
        <v>11</v>
      </c>
      <c r="B14" s="2"/>
      <c r="C14" s="1" t="e">
        <f>LOOKUP(B14,B54:B58,C54:C58)</f>
        <v>#N/A</v>
      </c>
    </row>
    <row r="15" spans="1:3" ht="31.5" customHeight="1" x14ac:dyDescent="0.25">
      <c r="A15" s="9" t="s">
        <v>30</v>
      </c>
      <c r="B15" s="2" t="s">
        <v>24</v>
      </c>
      <c r="C15" s="1">
        <f>LOOKUP(B15,B54:B58,C54:C58)</f>
        <v>3</v>
      </c>
    </row>
    <row r="16" spans="1:3" ht="31.5" customHeight="1" x14ac:dyDescent="0.25">
      <c r="A16" s="9" t="s">
        <v>12</v>
      </c>
      <c r="B16" s="2"/>
      <c r="C16" s="1" t="e">
        <f>LOOKUP(B16,B54:B58,C54:C58)</f>
        <v>#N/A</v>
      </c>
    </row>
    <row r="17" spans="1:4" ht="23.25" customHeight="1" x14ac:dyDescent="0.25">
      <c r="A17" s="6" t="s">
        <v>37</v>
      </c>
      <c r="B17" s="4"/>
    </row>
    <row r="19" spans="1:4" ht="32.25" customHeight="1" x14ac:dyDescent="0.25">
      <c r="A19" s="10" t="s">
        <v>47</v>
      </c>
      <c r="B19" s="11" t="e">
        <f>(C3+C4+C5+C6+C7+C8+C9+C10+C11)</f>
        <v>#N/A</v>
      </c>
      <c r="D19" s="6" t="b">
        <f>IF(B17="P. SSGG",IF(B19&lt;27,"NO RIESGO","SI RIESGO"),IF(B17="P. Administracion",IF(B19&lt;28,"NO RIESGO","SI RIESGO"),IF(B17="Personal sanitario no facultativo",IF(B19&lt;29,"NO RIESGO","SI RIESGO"),IF(B17="Personal sanitario Facultativo",IF(B19&lt;30,"NO RIESGO","SI RIESGO")))))</f>
        <v>0</v>
      </c>
    </row>
    <row r="20" spans="1:4" ht="32.25" customHeight="1" x14ac:dyDescent="0.25">
      <c r="A20" s="10" t="s">
        <v>48</v>
      </c>
      <c r="B20" s="11" t="e">
        <f>(C12+C13+C14+C15+C16)</f>
        <v>#N/A</v>
      </c>
      <c r="D20" s="6" t="b">
        <f>IF(B17="P. SSGG",IF(B20&lt;12,"NO RIESGO","SI RIESGO"),IF(B17="P. Administracion",IF(B20&lt;13,"NO RIESGO","SI RIESGO"),IF(B17="Personal sanitario no facultativo",IF(B20&lt;13,"NO RIESGO","SI RIESGO"),IF(B17="Personal sanitario Facultativo",IF(B20&lt;13,"NO RIESGO","SI RIESGO")))))</f>
        <v>0</v>
      </c>
    </row>
    <row r="33" spans="1:7" s="12" customFormat="1" x14ac:dyDescent="0.25">
      <c r="C33" s="7"/>
    </row>
    <row r="34" spans="1:7" s="12" customFormat="1" x14ac:dyDescent="0.25">
      <c r="C34" s="7"/>
    </row>
    <row r="35" spans="1:7" s="12" customFormat="1" x14ac:dyDescent="0.25">
      <c r="C35" s="7"/>
    </row>
    <row r="36" spans="1:7" s="12" customFormat="1" ht="28.5" customHeight="1" x14ac:dyDescent="0.25">
      <c r="A36" s="7"/>
      <c r="B36" s="7"/>
      <c r="C36" s="7"/>
      <c r="D36" s="7" t="s">
        <v>27</v>
      </c>
      <c r="E36" s="7"/>
      <c r="F36" s="7"/>
      <c r="G36" s="7"/>
    </row>
    <row r="37" spans="1:7" s="12" customFormat="1" ht="16.5" customHeight="1" x14ac:dyDescent="0.25">
      <c r="A37" s="7" t="s">
        <v>13</v>
      </c>
      <c r="B37" s="7" t="s">
        <v>15</v>
      </c>
      <c r="C37" s="7">
        <v>3</v>
      </c>
      <c r="D37" s="7" t="s">
        <v>15</v>
      </c>
      <c r="E37" s="7">
        <v>3</v>
      </c>
      <c r="F37" s="7"/>
      <c r="G37" s="7"/>
    </row>
    <row r="38" spans="1:7" s="12" customFormat="1" ht="9.75" customHeight="1" x14ac:dyDescent="0.25">
      <c r="A38" s="7" t="s">
        <v>14</v>
      </c>
      <c r="B38" s="7" t="s">
        <v>16</v>
      </c>
      <c r="C38" s="7">
        <v>4</v>
      </c>
      <c r="D38" s="7" t="s">
        <v>16</v>
      </c>
      <c r="E38" s="7">
        <v>2</v>
      </c>
      <c r="F38" s="7"/>
      <c r="G38" s="7"/>
    </row>
    <row r="39" spans="1:7" s="12" customFormat="1" ht="15.75" customHeight="1" x14ac:dyDescent="0.25">
      <c r="A39" s="7" t="s">
        <v>15</v>
      </c>
      <c r="B39" s="7" t="s">
        <v>13</v>
      </c>
      <c r="C39" s="7">
        <v>1</v>
      </c>
      <c r="D39" s="7" t="s">
        <v>13</v>
      </c>
      <c r="E39" s="7">
        <v>5</v>
      </c>
      <c r="F39" s="7"/>
      <c r="G39" s="7"/>
    </row>
    <row r="40" spans="1:7" s="12" customFormat="1" ht="14.25" customHeight="1" x14ac:dyDescent="0.25">
      <c r="A40" s="7" t="s">
        <v>16</v>
      </c>
      <c r="B40" s="7" t="s">
        <v>14</v>
      </c>
      <c r="C40" s="7">
        <v>2</v>
      </c>
      <c r="D40" s="7" t="s">
        <v>14</v>
      </c>
      <c r="E40" s="7">
        <v>4</v>
      </c>
      <c r="F40" s="7"/>
      <c r="G40" s="7"/>
    </row>
    <row r="41" spans="1:7" s="12" customFormat="1" ht="14.25" customHeight="1" x14ac:dyDescent="0.25">
      <c r="A41" s="7" t="s">
        <v>17</v>
      </c>
      <c r="B41" s="7" t="s">
        <v>17</v>
      </c>
      <c r="C41" s="7">
        <v>5</v>
      </c>
      <c r="D41" s="7" t="s">
        <v>17</v>
      </c>
      <c r="E41" s="7">
        <v>1</v>
      </c>
      <c r="F41" s="7"/>
      <c r="G41" s="7"/>
    </row>
    <row r="42" spans="1:7" s="12" customFormat="1" ht="9" customHeight="1" x14ac:dyDescent="0.25">
      <c r="A42" s="7"/>
      <c r="B42" s="7"/>
      <c r="C42" s="7"/>
      <c r="D42" s="7"/>
      <c r="E42" s="7"/>
      <c r="F42" s="7"/>
      <c r="G42" s="7"/>
    </row>
    <row r="43" spans="1:7" s="12" customFormat="1" ht="12" customHeight="1" x14ac:dyDescent="0.25">
      <c r="A43" s="7"/>
      <c r="B43" s="7"/>
      <c r="C43" s="7"/>
      <c r="D43" s="7"/>
      <c r="E43" s="7"/>
      <c r="F43" s="7"/>
      <c r="G43" s="7"/>
    </row>
    <row r="44" spans="1:7" s="12" customFormat="1" ht="12.75" customHeight="1" x14ac:dyDescent="0.25">
      <c r="A44" s="7"/>
      <c r="B44" s="7"/>
      <c r="C44" s="7"/>
      <c r="D44" s="7"/>
      <c r="E44" s="7"/>
      <c r="F44" s="7"/>
      <c r="G44" s="7"/>
    </row>
    <row r="45" spans="1:7" s="12" customFormat="1" ht="14.25" customHeight="1" x14ac:dyDescent="0.25">
      <c r="A45" s="7" t="s">
        <v>18</v>
      </c>
      <c r="B45" s="7" t="s">
        <v>21</v>
      </c>
      <c r="C45" s="7">
        <v>2</v>
      </c>
      <c r="D45" s="7"/>
      <c r="E45" s="7"/>
      <c r="F45" s="7"/>
      <c r="G45" s="7"/>
    </row>
    <row r="46" spans="1:7" s="12" customFormat="1" ht="15.75" customHeight="1" x14ac:dyDescent="0.25">
      <c r="A46" s="7" t="s">
        <v>19</v>
      </c>
      <c r="B46" s="7" t="s">
        <v>28</v>
      </c>
      <c r="C46" s="7">
        <v>1</v>
      </c>
      <c r="D46" s="7"/>
      <c r="E46" s="7"/>
      <c r="F46" s="7"/>
      <c r="G46" s="7"/>
    </row>
    <row r="47" spans="1:7" s="12" customFormat="1" ht="17.25" customHeight="1" x14ac:dyDescent="0.25">
      <c r="A47" s="7" t="s">
        <v>20</v>
      </c>
      <c r="B47" s="7" t="s">
        <v>18</v>
      </c>
      <c r="C47" s="7">
        <v>5</v>
      </c>
      <c r="D47" s="7"/>
      <c r="E47" s="7"/>
      <c r="F47" s="7"/>
      <c r="G47" s="7"/>
    </row>
    <row r="48" spans="1:7" s="12" customFormat="1" ht="26.25" customHeight="1" x14ac:dyDescent="0.25">
      <c r="A48" s="7" t="s">
        <v>21</v>
      </c>
      <c r="B48" s="7" t="s">
        <v>20</v>
      </c>
      <c r="C48" s="7">
        <v>3</v>
      </c>
      <c r="D48" s="7"/>
      <c r="E48" s="7"/>
      <c r="F48" s="7"/>
      <c r="G48" s="7"/>
    </row>
    <row r="49" spans="1:7" s="12" customFormat="1" ht="17.25" customHeight="1" x14ac:dyDescent="0.25">
      <c r="A49" s="7" t="s">
        <v>28</v>
      </c>
      <c r="B49" s="7" t="s">
        <v>19</v>
      </c>
      <c r="C49" s="7">
        <v>4</v>
      </c>
      <c r="D49" s="7"/>
      <c r="E49" s="7"/>
      <c r="F49" s="7"/>
      <c r="G49" s="7"/>
    </row>
    <row r="50" spans="1:7" s="12" customFormat="1" ht="15.75" customHeight="1" x14ac:dyDescent="0.25">
      <c r="A50" s="7"/>
      <c r="B50" s="7"/>
      <c r="C50" s="7"/>
      <c r="D50" s="7"/>
      <c r="E50" s="7"/>
      <c r="F50" s="7"/>
      <c r="G50" s="7"/>
    </row>
    <row r="51" spans="1:7" s="12" customFormat="1" ht="16.5" customHeight="1" x14ac:dyDescent="0.25">
      <c r="A51" s="7"/>
      <c r="B51" s="7"/>
      <c r="C51" s="7"/>
      <c r="D51" s="7"/>
      <c r="E51" s="7"/>
      <c r="F51" s="7"/>
      <c r="G51" s="7"/>
    </row>
    <row r="52" spans="1:7" s="12" customFormat="1" ht="20.25" customHeight="1" x14ac:dyDescent="0.25">
      <c r="A52" s="7"/>
      <c r="B52" s="7"/>
      <c r="C52" s="7"/>
      <c r="D52" s="7"/>
      <c r="E52" s="7"/>
      <c r="F52" s="7"/>
      <c r="G52" s="7"/>
    </row>
    <row r="53" spans="1:7" s="12" customFormat="1" ht="21.75" customHeight="1" x14ac:dyDescent="0.25">
      <c r="A53" s="7"/>
      <c r="B53" s="7"/>
      <c r="C53" s="7"/>
      <c r="D53" s="7"/>
      <c r="E53" s="7"/>
      <c r="F53" s="7"/>
      <c r="G53" s="7"/>
    </row>
    <row r="54" spans="1:7" s="12" customFormat="1" ht="18.75" customHeight="1" x14ac:dyDescent="0.25">
      <c r="A54" s="7" t="s">
        <v>22</v>
      </c>
      <c r="B54" s="7" t="s">
        <v>25</v>
      </c>
      <c r="C54" s="7">
        <v>4</v>
      </c>
      <c r="D54" s="7"/>
      <c r="E54" s="7"/>
      <c r="F54" s="7"/>
      <c r="G54" s="7"/>
    </row>
    <row r="55" spans="1:7" s="12" customFormat="1" ht="14.25" customHeight="1" x14ac:dyDescent="0.25">
      <c r="A55" s="7" t="s">
        <v>23</v>
      </c>
      <c r="B55" s="7" t="s">
        <v>23</v>
      </c>
      <c r="C55" s="7">
        <v>2</v>
      </c>
      <c r="D55" s="7"/>
      <c r="E55" s="7"/>
      <c r="F55" s="7"/>
      <c r="G55" s="7"/>
    </row>
    <row r="56" spans="1:7" s="12" customFormat="1" ht="15.75" customHeight="1" x14ac:dyDescent="0.25">
      <c r="A56" s="7" t="s">
        <v>24</v>
      </c>
      <c r="B56" s="7" t="s">
        <v>24</v>
      </c>
      <c r="C56" s="7">
        <v>3</v>
      </c>
      <c r="D56" s="7"/>
      <c r="E56" s="7"/>
      <c r="F56" s="7"/>
      <c r="G56" s="7"/>
    </row>
    <row r="57" spans="1:7" s="12" customFormat="1" ht="10.5" customHeight="1" x14ac:dyDescent="0.25">
      <c r="A57" s="7" t="s">
        <v>25</v>
      </c>
      <c r="B57" s="7" t="s">
        <v>26</v>
      </c>
      <c r="C57" s="7">
        <v>5</v>
      </c>
      <c r="D57" s="7"/>
      <c r="E57" s="7"/>
      <c r="F57" s="7"/>
      <c r="G57" s="7"/>
    </row>
    <row r="58" spans="1:7" s="12" customFormat="1" ht="26.25" customHeight="1" x14ac:dyDescent="0.25">
      <c r="A58" s="7" t="s">
        <v>26</v>
      </c>
      <c r="B58" s="7" t="s">
        <v>22</v>
      </c>
      <c r="C58" s="7">
        <v>1</v>
      </c>
      <c r="D58" s="7"/>
      <c r="E58" s="7"/>
      <c r="F58" s="7"/>
      <c r="G58" s="7"/>
    </row>
    <row r="59" spans="1:7" s="12" customFormat="1" ht="18.75" customHeight="1" x14ac:dyDescent="0.25">
      <c r="A59" s="7"/>
      <c r="B59" s="7"/>
      <c r="C59" s="7"/>
      <c r="D59" s="7"/>
      <c r="E59" s="7"/>
      <c r="F59" s="7"/>
      <c r="G59" s="7"/>
    </row>
    <row r="60" spans="1:7" s="12" customFormat="1" ht="21.75" customHeight="1" x14ac:dyDescent="0.25">
      <c r="A60" s="7"/>
      <c r="B60" s="7"/>
      <c r="C60" s="7"/>
      <c r="D60" s="7"/>
      <c r="E60" s="7"/>
      <c r="F60" s="7"/>
      <c r="G60" s="7"/>
    </row>
    <row r="61" spans="1:7" s="12" customFormat="1" ht="16.5" customHeight="1" x14ac:dyDescent="0.25">
      <c r="A61" s="7"/>
      <c r="B61" s="7"/>
      <c r="C61" s="7"/>
      <c r="D61" s="7"/>
      <c r="E61" s="7"/>
      <c r="F61" s="7"/>
      <c r="G61" s="7"/>
    </row>
    <row r="62" spans="1:7" s="12" customFormat="1" ht="20.25" customHeight="1" x14ac:dyDescent="0.25">
      <c r="A62" s="7"/>
      <c r="B62" s="7"/>
      <c r="C62" s="7"/>
      <c r="D62" s="7"/>
      <c r="E62" s="7"/>
      <c r="F62" s="7"/>
      <c r="G62" s="7"/>
    </row>
    <row r="63" spans="1:7" s="12" customFormat="1" ht="43.5" customHeight="1" x14ac:dyDescent="0.25">
      <c r="A63" s="7"/>
      <c r="B63" s="7"/>
      <c r="C63" s="7"/>
      <c r="D63" s="7"/>
      <c r="E63" s="7"/>
      <c r="F63" s="7"/>
      <c r="G63" s="7"/>
    </row>
    <row r="64" spans="1:7" s="12" customFormat="1" x14ac:dyDescent="0.25">
      <c r="A64" s="7" t="s">
        <v>38</v>
      </c>
      <c r="B64" s="7"/>
      <c r="C64" s="7"/>
      <c r="D64" s="7"/>
      <c r="E64" s="7"/>
      <c r="F64" s="7"/>
      <c r="G64" s="7"/>
    </row>
    <row r="65" spans="1:7" x14ac:dyDescent="0.25">
      <c r="A65" s="7" t="s">
        <v>41</v>
      </c>
      <c r="B65" s="7"/>
      <c r="D65" s="7"/>
      <c r="E65" s="7"/>
      <c r="F65" s="7"/>
      <c r="G65" s="7"/>
    </row>
    <row r="66" spans="1:7" x14ac:dyDescent="0.25">
      <c r="A66" s="7" t="s">
        <v>39</v>
      </c>
      <c r="B66" s="7"/>
      <c r="D66" s="7"/>
      <c r="E66" s="7"/>
      <c r="F66" s="7"/>
      <c r="G66" s="7"/>
    </row>
    <row r="67" spans="1:7" x14ac:dyDescent="0.25">
      <c r="A67" s="7" t="s">
        <v>42</v>
      </c>
      <c r="B67" s="7"/>
      <c r="D67" s="7"/>
      <c r="E67" s="7"/>
      <c r="F67" s="7"/>
      <c r="G67" s="7"/>
    </row>
    <row r="68" spans="1:7" x14ac:dyDescent="0.25">
      <c r="A68" s="7"/>
      <c r="B68" s="7"/>
      <c r="D68" s="7"/>
      <c r="E68" s="7"/>
      <c r="F68" s="7"/>
      <c r="G68" s="7"/>
    </row>
    <row r="69" spans="1:7" x14ac:dyDescent="0.25">
      <c r="A69" s="7"/>
      <c r="B69" s="7"/>
      <c r="D69" s="7"/>
      <c r="E69" s="7"/>
      <c r="F69" s="7"/>
      <c r="G69" s="7"/>
    </row>
    <row r="70" spans="1:7" x14ac:dyDescent="0.25">
      <c r="A70" s="7"/>
      <c r="B70" s="7"/>
      <c r="D70" s="7"/>
      <c r="E70" s="7"/>
      <c r="F70" s="7"/>
      <c r="G70" s="7"/>
    </row>
    <row r="71" spans="1:7" x14ac:dyDescent="0.25">
      <c r="A71" s="7"/>
      <c r="B71" s="7"/>
      <c r="D71" s="7"/>
      <c r="E71" s="7"/>
      <c r="F71" s="7"/>
      <c r="G71" s="7"/>
    </row>
    <row r="72" spans="1:7" x14ac:dyDescent="0.25">
      <c r="A72" s="7"/>
      <c r="B72" s="7"/>
      <c r="D72" s="7"/>
      <c r="E72" s="7"/>
      <c r="F72" s="7"/>
      <c r="G72" s="7"/>
    </row>
    <row r="73" spans="1:7" x14ac:dyDescent="0.25">
      <c r="A73" s="7"/>
      <c r="B73" s="7"/>
      <c r="D73" s="7"/>
      <c r="E73" s="7"/>
      <c r="F73" s="7"/>
      <c r="G73" s="7"/>
    </row>
    <row r="74" spans="1:7" x14ac:dyDescent="0.25">
      <c r="A74" s="7"/>
      <c r="B74" s="7"/>
      <c r="D74" s="7"/>
      <c r="E74" s="7"/>
      <c r="F74" s="7"/>
      <c r="G74" s="7"/>
    </row>
    <row r="75" spans="1:7" x14ac:dyDescent="0.25">
      <c r="A75" s="7"/>
      <c r="B75" s="7"/>
      <c r="D75" s="7"/>
      <c r="E75" s="7"/>
      <c r="F75" s="7"/>
      <c r="G75" s="7"/>
    </row>
    <row r="76" spans="1:7" x14ac:dyDescent="0.25">
      <c r="A76" s="7"/>
      <c r="B76" s="7"/>
      <c r="D76" s="7"/>
      <c r="E76" s="7"/>
      <c r="F76" s="7"/>
      <c r="G76" s="7"/>
    </row>
    <row r="77" spans="1:7" x14ac:dyDescent="0.25">
      <c r="A77" s="7"/>
      <c r="B77" s="7"/>
      <c r="D77" s="7"/>
      <c r="E77" s="7"/>
      <c r="F77" s="7"/>
      <c r="G77" s="7"/>
    </row>
    <row r="78" spans="1:7" x14ac:dyDescent="0.25">
      <c r="A78" s="7"/>
      <c r="B78" s="7"/>
      <c r="D78" s="7"/>
      <c r="E78" s="7"/>
      <c r="F78" s="7"/>
      <c r="G78" s="7"/>
    </row>
    <row r="79" spans="1:7" x14ac:dyDescent="0.25">
      <c r="A79" s="7"/>
      <c r="B79" s="7"/>
      <c r="D79" s="7"/>
      <c r="E79" s="7"/>
      <c r="F79" s="7"/>
      <c r="G79" s="7"/>
    </row>
    <row r="80" spans="1:7" x14ac:dyDescent="0.25">
      <c r="A80" s="7"/>
      <c r="B80" s="7"/>
      <c r="D80" s="7"/>
      <c r="E80" s="7"/>
      <c r="F80" s="7"/>
      <c r="G80" s="7"/>
    </row>
    <row r="81" spans="1:7" x14ac:dyDescent="0.25">
      <c r="A81" s="7"/>
      <c r="B81" s="7"/>
      <c r="D81" s="7"/>
      <c r="E81" s="7"/>
      <c r="F81" s="7"/>
      <c r="G81" s="7"/>
    </row>
    <row r="82" spans="1:7" x14ac:dyDescent="0.25">
      <c r="A82" s="7"/>
      <c r="B82" s="7"/>
      <c r="D82" s="7"/>
      <c r="E82" s="7"/>
      <c r="F82" s="7"/>
      <c r="G82" s="7"/>
    </row>
    <row r="83" spans="1:7" x14ac:dyDescent="0.25">
      <c r="A83" s="7"/>
      <c r="B83" s="7"/>
      <c r="D83" s="7"/>
      <c r="E83" s="7"/>
      <c r="F83" s="7"/>
      <c r="G83" s="7"/>
    </row>
    <row r="84" spans="1:7" x14ac:dyDescent="0.25">
      <c r="A84" s="7"/>
      <c r="B84" s="7"/>
      <c r="D84" s="7"/>
      <c r="E84" s="7"/>
      <c r="F84" s="7"/>
      <c r="G84" s="7"/>
    </row>
    <row r="85" spans="1:7" x14ac:dyDescent="0.25">
      <c r="A85" s="7"/>
      <c r="B85" s="7"/>
      <c r="D85" s="7"/>
      <c r="E85" s="7"/>
      <c r="F85" s="7"/>
      <c r="G85" s="7"/>
    </row>
    <row r="86" spans="1:7" x14ac:dyDescent="0.25">
      <c r="A86" s="7"/>
      <c r="B86" s="7"/>
      <c r="D86" s="7"/>
      <c r="E86" s="7"/>
      <c r="F86" s="7"/>
      <c r="G86" s="7"/>
    </row>
    <row r="87" spans="1:7" x14ac:dyDescent="0.25">
      <c r="A87" s="7"/>
      <c r="B87" s="7"/>
      <c r="D87" s="7"/>
      <c r="E87" s="7"/>
      <c r="F87" s="7"/>
      <c r="G87" s="7"/>
    </row>
    <row r="88" spans="1:7" x14ac:dyDescent="0.25">
      <c r="A88" s="7"/>
      <c r="B88" s="7"/>
      <c r="D88" s="7"/>
      <c r="E88" s="7"/>
      <c r="F88" s="7"/>
      <c r="G88" s="7"/>
    </row>
    <row r="89" spans="1:7" x14ac:dyDescent="0.25">
      <c r="A89" s="7"/>
      <c r="B89" s="7"/>
      <c r="D89" s="7"/>
      <c r="E89" s="7"/>
      <c r="F89" s="7"/>
      <c r="G89" s="7"/>
    </row>
    <row r="90" spans="1:7" x14ac:dyDescent="0.25">
      <c r="A90" s="7"/>
      <c r="B90" s="7"/>
      <c r="D90" s="7"/>
      <c r="E90" s="7"/>
      <c r="F90" s="7"/>
      <c r="G90" s="7"/>
    </row>
    <row r="91" spans="1:7" x14ac:dyDescent="0.25">
      <c r="A91" s="7"/>
      <c r="B91" s="7"/>
      <c r="D91" s="7"/>
      <c r="E91" s="7"/>
      <c r="F91" s="7"/>
      <c r="G91" s="7"/>
    </row>
    <row r="92" spans="1:7" x14ac:dyDescent="0.25">
      <c r="A92" s="7"/>
      <c r="B92" s="7"/>
      <c r="D92" s="7"/>
      <c r="E92" s="7"/>
      <c r="F92" s="7"/>
      <c r="G92" s="7"/>
    </row>
    <row r="93" spans="1:7" x14ac:dyDescent="0.25">
      <c r="A93" s="7"/>
      <c r="B93" s="7"/>
      <c r="D93" s="7"/>
      <c r="E93" s="7"/>
      <c r="F93" s="7"/>
      <c r="G93" s="7"/>
    </row>
    <row r="94" spans="1:7" x14ac:dyDescent="0.25">
      <c r="A94" s="7"/>
      <c r="B94" s="7"/>
      <c r="D94" s="7"/>
      <c r="E94" s="7"/>
      <c r="F94" s="7"/>
      <c r="G94" s="7"/>
    </row>
    <row r="95" spans="1:7" x14ac:dyDescent="0.25">
      <c r="A95" s="7"/>
      <c r="B95" s="7"/>
      <c r="D95" s="7"/>
      <c r="E95" s="7"/>
      <c r="F95" s="7"/>
      <c r="G95" s="7"/>
    </row>
    <row r="96" spans="1:7" x14ac:dyDescent="0.25">
      <c r="A96" s="7"/>
      <c r="B96" s="7"/>
      <c r="D96" s="7"/>
      <c r="E96" s="7"/>
      <c r="F96" s="7"/>
      <c r="G96" s="7"/>
    </row>
    <row r="97" spans="1:7" x14ac:dyDescent="0.25">
      <c r="A97" s="7"/>
      <c r="B97" s="7"/>
      <c r="D97" s="7"/>
      <c r="E97" s="7"/>
      <c r="F97" s="7"/>
      <c r="G97" s="7"/>
    </row>
    <row r="98" spans="1:7" x14ac:dyDescent="0.25">
      <c r="A98" s="7"/>
      <c r="B98" s="7"/>
      <c r="D98" s="7"/>
      <c r="E98" s="7"/>
      <c r="F98" s="7"/>
      <c r="G98" s="7"/>
    </row>
    <row r="99" spans="1:7" x14ac:dyDescent="0.25">
      <c r="A99" s="7"/>
      <c r="B99" s="7"/>
      <c r="D99" s="7"/>
      <c r="E99" s="7"/>
      <c r="F99" s="7"/>
      <c r="G99" s="7"/>
    </row>
    <row r="100" spans="1:7" x14ac:dyDescent="0.25">
      <c r="A100" s="7"/>
      <c r="B100" s="7"/>
      <c r="D100" s="7"/>
      <c r="E100" s="7"/>
      <c r="F100" s="7"/>
      <c r="G100" s="7"/>
    </row>
    <row r="101" spans="1:7" x14ac:dyDescent="0.25">
      <c r="A101" s="7"/>
      <c r="B101" s="7"/>
      <c r="D101" s="7"/>
      <c r="E101" s="7"/>
      <c r="F101" s="7"/>
      <c r="G101" s="7"/>
    </row>
    <row r="102" spans="1:7" x14ac:dyDescent="0.25">
      <c r="A102" s="7"/>
      <c r="B102" s="7"/>
      <c r="D102" s="7"/>
      <c r="E102" s="7"/>
      <c r="F102" s="7"/>
      <c r="G102" s="7"/>
    </row>
    <row r="103" spans="1:7" x14ac:dyDescent="0.25">
      <c r="A103" s="7"/>
      <c r="B103" s="7"/>
      <c r="D103" s="7"/>
      <c r="E103" s="7"/>
      <c r="F103" s="7"/>
      <c r="G103" s="7"/>
    </row>
    <row r="104" spans="1:7" x14ac:dyDescent="0.25">
      <c r="A104" s="7"/>
      <c r="B104" s="7"/>
      <c r="D104" s="7"/>
      <c r="E104" s="7"/>
      <c r="F104" s="7"/>
      <c r="G104" s="7"/>
    </row>
    <row r="105" spans="1:7" x14ac:dyDescent="0.25">
      <c r="A105" s="7"/>
      <c r="B105" s="7"/>
      <c r="D105" s="7"/>
      <c r="E105" s="7"/>
      <c r="F105" s="7"/>
      <c r="G105" s="7"/>
    </row>
    <row r="106" spans="1:7" x14ac:dyDescent="0.25">
      <c r="A106" s="7"/>
      <c r="B106" s="7"/>
      <c r="D106" s="7"/>
      <c r="E106" s="7"/>
      <c r="F106" s="7"/>
      <c r="G106" s="7"/>
    </row>
    <row r="107" spans="1:7" x14ac:dyDescent="0.25">
      <c r="A107" s="7"/>
      <c r="B107" s="7"/>
      <c r="D107" s="7"/>
      <c r="E107" s="7"/>
      <c r="F107" s="7"/>
      <c r="G107" s="7"/>
    </row>
    <row r="108" spans="1:7" x14ac:dyDescent="0.25">
      <c r="A108" s="7"/>
      <c r="B108" s="7"/>
      <c r="D108" s="7"/>
      <c r="E108" s="7"/>
      <c r="F108" s="7"/>
      <c r="G108" s="7"/>
    </row>
    <row r="109" spans="1:7" x14ac:dyDescent="0.25">
      <c r="A109" s="7"/>
      <c r="B109" s="7"/>
      <c r="D109" s="7"/>
      <c r="E109" s="7"/>
      <c r="F109" s="7"/>
      <c r="G109" s="7"/>
    </row>
    <row r="110" spans="1:7" x14ac:dyDescent="0.25">
      <c r="A110" s="7"/>
      <c r="B110" s="7"/>
      <c r="D110" s="7"/>
      <c r="E110" s="7"/>
      <c r="F110" s="7"/>
      <c r="G110" s="7"/>
    </row>
    <row r="111" spans="1:7" x14ac:dyDescent="0.25">
      <c r="A111" s="7"/>
      <c r="B111" s="7"/>
      <c r="D111" s="7"/>
      <c r="E111" s="7"/>
      <c r="F111" s="7"/>
      <c r="G111" s="7"/>
    </row>
    <row r="112" spans="1:7" x14ac:dyDescent="0.25">
      <c r="A112" s="7"/>
      <c r="B112" s="7"/>
      <c r="D112" s="7"/>
      <c r="E112" s="7"/>
      <c r="F112" s="7"/>
      <c r="G112" s="7"/>
    </row>
    <row r="113" spans="1:7" x14ac:dyDescent="0.25">
      <c r="A113" s="7"/>
      <c r="B113" s="7"/>
      <c r="D113" s="7"/>
      <c r="E113" s="7"/>
      <c r="F113" s="7"/>
      <c r="G113" s="7"/>
    </row>
    <row r="114" spans="1:7" x14ac:dyDescent="0.25">
      <c r="A114" s="7"/>
      <c r="B114" s="7"/>
      <c r="D114" s="7"/>
      <c r="E114" s="7"/>
      <c r="F114" s="7"/>
      <c r="G114" s="7"/>
    </row>
    <row r="115" spans="1:7" x14ac:dyDescent="0.25">
      <c r="A115" s="7"/>
      <c r="B115" s="7"/>
      <c r="D115" s="7"/>
      <c r="E115" s="7"/>
      <c r="F115" s="7"/>
      <c r="G115" s="7"/>
    </row>
    <row r="116" spans="1:7" x14ac:dyDescent="0.25">
      <c r="A116" s="7"/>
      <c r="B116" s="7"/>
      <c r="D116" s="7"/>
      <c r="E116" s="7"/>
      <c r="F116" s="7"/>
      <c r="G116" s="7"/>
    </row>
    <row r="117" spans="1:7" x14ac:dyDescent="0.25">
      <c r="A117" s="7"/>
      <c r="B117" s="7"/>
      <c r="D117" s="7"/>
      <c r="E117" s="7"/>
      <c r="F117" s="7"/>
      <c r="G117" s="7"/>
    </row>
    <row r="118" spans="1:7" x14ac:dyDescent="0.25">
      <c r="A118" s="7"/>
      <c r="B118" s="7"/>
      <c r="D118" s="7"/>
      <c r="E118" s="7"/>
      <c r="F118" s="7"/>
      <c r="G118" s="7"/>
    </row>
    <row r="119" spans="1:7" x14ac:dyDescent="0.25">
      <c r="A119" s="7"/>
      <c r="B119" s="7"/>
      <c r="D119" s="7"/>
      <c r="E119" s="7"/>
      <c r="F119" s="7"/>
      <c r="G119" s="7"/>
    </row>
    <row r="120" spans="1:7" x14ac:dyDescent="0.25">
      <c r="A120" s="7"/>
      <c r="B120" s="7"/>
      <c r="D120" s="7"/>
      <c r="E120" s="7"/>
      <c r="F120" s="7"/>
      <c r="G120" s="7"/>
    </row>
    <row r="121" spans="1:7" x14ac:dyDescent="0.25">
      <c r="A121" s="7"/>
      <c r="B121" s="7"/>
      <c r="D121" s="7"/>
      <c r="E121" s="7"/>
      <c r="F121" s="7"/>
      <c r="G121" s="7"/>
    </row>
    <row r="122" spans="1:7" x14ac:dyDescent="0.25">
      <c r="A122" s="7"/>
      <c r="B122" s="7"/>
      <c r="D122" s="7"/>
      <c r="E122" s="7"/>
      <c r="F122" s="7"/>
      <c r="G122" s="7"/>
    </row>
    <row r="123" spans="1:7" x14ac:dyDescent="0.25">
      <c r="A123" s="7"/>
      <c r="B123" s="7"/>
      <c r="D123" s="7"/>
      <c r="E123" s="7"/>
      <c r="F123" s="7"/>
      <c r="G123" s="7"/>
    </row>
    <row r="124" spans="1:7" x14ac:dyDescent="0.25">
      <c r="A124" s="7"/>
      <c r="B124" s="7"/>
      <c r="D124" s="7"/>
      <c r="E124" s="7"/>
      <c r="F124" s="7"/>
      <c r="G124" s="7"/>
    </row>
    <row r="125" spans="1:7" x14ac:dyDescent="0.25">
      <c r="A125" s="7"/>
      <c r="B125" s="7"/>
      <c r="D125" s="7"/>
      <c r="E125" s="7"/>
      <c r="F125" s="7"/>
      <c r="G125" s="7"/>
    </row>
  </sheetData>
  <sheetProtection password="EC75" sheet="1" objects="1" scenarios="1"/>
  <dataValidations xWindow="746" yWindow="447" count="4">
    <dataValidation type="list" showInputMessage="1" showErrorMessage="1" prompt="Elija un valor del desplegable" sqref="B7:B16">
      <formula1>$A$54:$A$58</formula1>
    </dataValidation>
    <dataValidation type="list" errorStyle="information" allowBlank="1" showInputMessage="1" showErrorMessage="1" prompt="Elija un valor del desplegable" sqref="B3:B4">
      <formula1>$A$37:$A$41</formula1>
    </dataValidation>
    <dataValidation type="list" showInputMessage="1" showErrorMessage="1" prompt="Elija un valor del desplegable" sqref="B5:B6">
      <formula1>$A$45:$A$49</formula1>
    </dataValidation>
    <dataValidation type="list" allowBlank="1" showInputMessage="1" showErrorMessage="1" prompt="Elija un valor del desplegable" sqref="B17">
      <formula1>$A$64:$A$67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0"/>
  <sheetViews>
    <sheetView topLeftCell="K22" workbookViewId="0">
      <selection activeCell="Q36" sqref="Q36"/>
    </sheetView>
  </sheetViews>
  <sheetFormatPr baseColWidth="10" defaultRowHeight="15" x14ac:dyDescent="0.25"/>
  <cols>
    <col min="1" max="15" width="17.140625" style="13" customWidth="1"/>
    <col min="16" max="17" width="13.7109375" style="13" customWidth="1"/>
    <col min="18" max="19" width="16.28515625" style="13" customWidth="1"/>
    <col min="20" max="16384" width="11.42578125" style="13"/>
  </cols>
  <sheetData>
    <row r="1" spans="1:19" ht="87.75" customHeight="1" x14ac:dyDescent="0.25">
      <c r="A1" s="5" t="s">
        <v>46</v>
      </c>
    </row>
    <row r="2" spans="1:19" ht="165" x14ac:dyDescent="0.25">
      <c r="A2" s="9" t="s">
        <v>2</v>
      </c>
      <c r="B2" s="9" t="s">
        <v>3</v>
      </c>
      <c r="C2" s="9" t="s">
        <v>0</v>
      </c>
      <c r="D2" s="9" t="s">
        <v>1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30</v>
      </c>
      <c r="N2" s="9" t="s">
        <v>49</v>
      </c>
      <c r="O2" s="9" t="s">
        <v>40</v>
      </c>
      <c r="P2" s="14" t="s">
        <v>44</v>
      </c>
      <c r="Q2" s="15" t="s">
        <v>45</v>
      </c>
      <c r="R2" s="16" t="s">
        <v>31</v>
      </c>
      <c r="S2" s="16" t="s">
        <v>32</v>
      </c>
    </row>
    <row r="3" spans="1:19" ht="19.5" customHeight="1" x14ac:dyDescent="0.25">
      <c r="A3" s="4" t="s">
        <v>14</v>
      </c>
      <c r="B3" s="4" t="s">
        <v>15</v>
      </c>
      <c r="C3" s="4" t="s">
        <v>20</v>
      </c>
      <c r="D3" s="4" t="s">
        <v>20</v>
      </c>
      <c r="E3" s="4" t="s">
        <v>24</v>
      </c>
      <c r="F3" s="4" t="s">
        <v>23</v>
      </c>
      <c r="G3" s="4" t="s">
        <v>22</v>
      </c>
      <c r="H3" s="4" t="s">
        <v>23</v>
      </c>
      <c r="I3" s="4" t="s">
        <v>22</v>
      </c>
      <c r="J3" s="4" t="s">
        <v>26</v>
      </c>
      <c r="K3" s="4" t="s">
        <v>24</v>
      </c>
      <c r="L3" s="4" t="s">
        <v>26</v>
      </c>
      <c r="M3" s="4" t="s">
        <v>26</v>
      </c>
      <c r="N3" s="4" t="s">
        <v>26</v>
      </c>
      <c r="O3" s="4" t="s">
        <v>42</v>
      </c>
      <c r="P3" s="17">
        <f>(A72+B72+C72+D72+E72+F72+G72+H72+I72)</f>
        <v>20</v>
      </c>
      <c r="Q3" s="18">
        <f>(J72+K72+L72+M72+N72)</f>
        <v>23</v>
      </c>
      <c r="R3" s="19" t="str">
        <f>IF(O3="P. SSGG",IF(P3&lt;27,"NO RIESGO","SI RIESGO"),IF(O3="P. Administracion",IF(P3&lt;28,"NO RIESGO","SI RIESGO"),IF(O3="Personal sanitario no facultativo",IF(P3&lt;29,"NO RIESGO","SI RIESGO"),IF(O3="Personal sanitario Facultativo",IF(P3&lt;30,"NO RIESGO","SI RIESGO")))))</f>
        <v>NO RIESGO</v>
      </c>
      <c r="S3" s="19" t="str">
        <f>IF(O3="P. SSGG",IF(Q3&lt;12,"NO RIESGO","SI RIESGO"),IF(O3="P. Administracion",IF(Q3&lt;13,"NO RIESGO","SI RIESGO"),IF(O3="Personal sanitario no facultativo",IF(Q3&lt;13,"NO RIESGO","SI RIESGO"),IF(O3="Personal sanitario Facultativo",IF(Q3&lt;13,"NO RIESGO","SI RIESGO")))))</f>
        <v>SI RIESGO</v>
      </c>
    </row>
    <row r="4" spans="1:19" ht="19.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17" t="e">
        <f t="shared" ref="P4:P32" si="0">(A73+B73+C73+D73+E73+F73+G73+H73+I73)</f>
        <v>#N/A</v>
      </c>
      <c r="Q4" s="18" t="e">
        <f t="shared" ref="Q4:Q32" si="1">(J73+K73+L73+M73+N73)</f>
        <v>#N/A</v>
      </c>
      <c r="R4" s="19" t="b">
        <f t="shared" ref="R4:R32" si="2">IF(O4="P. SSGG",IF(P4&lt;27,"NO RIESGO","SI RIESGO"),IF(O4="P. Administracion",IF(P4&lt;28,"NO RIESGO","SI RIESGO"),IF(O4="Personal sanitario no facultativo",IF(P4&lt;29,"NO RIESGO","SI RIESGO"),IF(O4="Personal sanitario Facultativo",IF(P4&lt;30,"NO RIESGO","SI RIESGO")))))</f>
        <v>0</v>
      </c>
      <c r="S4" s="19" t="b">
        <f t="shared" ref="S4:S32" si="3">IF(O4="P. SSGG",IF(Q4&lt;12,"NO RIESGO","SI RIESGO"),IF(O4="P. Administracion",IF(Q4&lt;13,"NO RIESGO","SI RIESGO"),IF(O4="Personal sanitario no facultativo",IF(Q4&lt;13,"NO RIESGO","SI RIESGO"),IF(O4="Personal sanitario Facultativo",IF(Q4&lt;13,"NO RIESGO","SI RIESGO")))))</f>
        <v>0</v>
      </c>
    </row>
    <row r="5" spans="1:19" ht="19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17" t="e">
        <f t="shared" si="0"/>
        <v>#N/A</v>
      </c>
      <c r="Q5" s="18" t="e">
        <f t="shared" si="1"/>
        <v>#N/A</v>
      </c>
      <c r="R5" s="19" t="b">
        <f t="shared" si="2"/>
        <v>0</v>
      </c>
      <c r="S5" s="19" t="b">
        <f t="shared" si="3"/>
        <v>0</v>
      </c>
    </row>
    <row r="6" spans="1:19" ht="19.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17" t="e">
        <f t="shared" si="0"/>
        <v>#N/A</v>
      </c>
      <c r="Q6" s="18" t="e">
        <f t="shared" si="1"/>
        <v>#N/A</v>
      </c>
      <c r="R6" s="19" t="b">
        <f t="shared" si="2"/>
        <v>0</v>
      </c>
      <c r="S6" s="19" t="b">
        <f t="shared" si="3"/>
        <v>0</v>
      </c>
    </row>
    <row r="7" spans="1:19" ht="19.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17" t="e">
        <f t="shared" si="0"/>
        <v>#N/A</v>
      </c>
      <c r="Q7" s="18" t="e">
        <f t="shared" si="1"/>
        <v>#N/A</v>
      </c>
      <c r="R7" s="19" t="b">
        <f t="shared" si="2"/>
        <v>0</v>
      </c>
      <c r="S7" s="19" t="b">
        <f t="shared" si="3"/>
        <v>0</v>
      </c>
    </row>
    <row r="8" spans="1:19" ht="19.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17" t="e">
        <f t="shared" si="0"/>
        <v>#N/A</v>
      </c>
      <c r="Q8" s="18" t="e">
        <f t="shared" si="1"/>
        <v>#N/A</v>
      </c>
      <c r="R8" s="19" t="b">
        <f t="shared" si="2"/>
        <v>0</v>
      </c>
      <c r="S8" s="19" t="b">
        <f t="shared" si="3"/>
        <v>0</v>
      </c>
    </row>
    <row r="9" spans="1:19" ht="19.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17" t="e">
        <f t="shared" si="0"/>
        <v>#N/A</v>
      </c>
      <c r="Q9" s="18" t="e">
        <f t="shared" si="1"/>
        <v>#N/A</v>
      </c>
      <c r="R9" s="19" t="b">
        <f t="shared" si="2"/>
        <v>0</v>
      </c>
      <c r="S9" s="19" t="b">
        <f t="shared" si="3"/>
        <v>0</v>
      </c>
    </row>
    <row r="10" spans="1:19" ht="19.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17" t="e">
        <f t="shared" si="0"/>
        <v>#N/A</v>
      </c>
      <c r="Q10" s="18" t="e">
        <f t="shared" si="1"/>
        <v>#N/A</v>
      </c>
      <c r="R10" s="19" t="b">
        <f t="shared" si="2"/>
        <v>0</v>
      </c>
      <c r="S10" s="19" t="b">
        <f t="shared" si="3"/>
        <v>0</v>
      </c>
    </row>
    <row r="11" spans="1:19" ht="19.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17" t="e">
        <f t="shared" si="0"/>
        <v>#N/A</v>
      </c>
      <c r="Q11" s="18" t="e">
        <f t="shared" si="1"/>
        <v>#N/A</v>
      </c>
      <c r="R11" s="19" t="b">
        <f t="shared" si="2"/>
        <v>0</v>
      </c>
      <c r="S11" s="19" t="b">
        <f t="shared" si="3"/>
        <v>0</v>
      </c>
    </row>
    <row r="12" spans="1:19" ht="19.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17" t="e">
        <f t="shared" si="0"/>
        <v>#N/A</v>
      </c>
      <c r="Q12" s="18" t="e">
        <f t="shared" si="1"/>
        <v>#N/A</v>
      </c>
      <c r="R12" s="19" t="b">
        <f t="shared" si="2"/>
        <v>0</v>
      </c>
      <c r="S12" s="19" t="b">
        <f t="shared" si="3"/>
        <v>0</v>
      </c>
    </row>
    <row r="13" spans="1:19" ht="19.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17" t="e">
        <f t="shared" si="0"/>
        <v>#N/A</v>
      </c>
      <c r="Q13" s="18" t="e">
        <f t="shared" si="1"/>
        <v>#N/A</v>
      </c>
      <c r="R13" s="19" t="b">
        <f t="shared" si="2"/>
        <v>0</v>
      </c>
      <c r="S13" s="19" t="b">
        <f t="shared" si="3"/>
        <v>0</v>
      </c>
    </row>
    <row r="14" spans="1:19" ht="19.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17" t="e">
        <f t="shared" si="0"/>
        <v>#N/A</v>
      </c>
      <c r="Q14" s="18" t="e">
        <f t="shared" si="1"/>
        <v>#N/A</v>
      </c>
      <c r="R14" s="19" t="b">
        <f t="shared" si="2"/>
        <v>0</v>
      </c>
      <c r="S14" s="19" t="b">
        <f t="shared" si="3"/>
        <v>0</v>
      </c>
    </row>
    <row r="15" spans="1:19" ht="19.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17" t="e">
        <f t="shared" si="0"/>
        <v>#N/A</v>
      </c>
      <c r="Q15" s="18" t="e">
        <f t="shared" si="1"/>
        <v>#N/A</v>
      </c>
      <c r="R15" s="19" t="b">
        <f t="shared" si="2"/>
        <v>0</v>
      </c>
      <c r="S15" s="19" t="b">
        <f t="shared" si="3"/>
        <v>0</v>
      </c>
    </row>
    <row r="16" spans="1:19" ht="19.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17" t="e">
        <f t="shared" si="0"/>
        <v>#N/A</v>
      </c>
      <c r="Q16" s="18" t="e">
        <f t="shared" si="1"/>
        <v>#N/A</v>
      </c>
      <c r="R16" s="19" t="b">
        <f t="shared" si="2"/>
        <v>0</v>
      </c>
      <c r="S16" s="19" t="b">
        <f t="shared" si="3"/>
        <v>0</v>
      </c>
    </row>
    <row r="17" spans="1:19" ht="19.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17" t="e">
        <f t="shared" si="0"/>
        <v>#N/A</v>
      </c>
      <c r="Q17" s="18" t="e">
        <f t="shared" si="1"/>
        <v>#N/A</v>
      </c>
      <c r="R17" s="19" t="b">
        <f t="shared" si="2"/>
        <v>0</v>
      </c>
      <c r="S17" s="19" t="b">
        <f t="shared" si="3"/>
        <v>0</v>
      </c>
    </row>
    <row r="18" spans="1:19" ht="19.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17" t="e">
        <f t="shared" si="0"/>
        <v>#N/A</v>
      </c>
      <c r="Q18" s="18" t="e">
        <f t="shared" si="1"/>
        <v>#N/A</v>
      </c>
      <c r="R18" s="19" t="b">
        <f t="shared" si="2"/>
        <v>0</v>
      </c>
      <c r="S18" s="19" t="b">
        <f t="shared" si="3"/>
        <v>0</v>
      </c>
    </row>
    <row r="19" spans="1:19" ht="19.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17" t="e">
        <f t="shared" si="0"/>
        <v>#N/A</v>
      </c>
      <c r="Q19" s="18" t="e">
        <f t="shared" si="1"/>
        <v>#N/A</v>
      </c>
      <c r="R19" s="19" t="b">
        <f t="shared" si="2"/>
        <v>0</v>
      </c>
      <c r="S19" s="19" t="b">
        <f t="shared" si="3"/>
        <v>0</v>
      </c>
    </row>
    <row r="20" spans="1:19" ht="19.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17" t="e">
        <f t="shared" si="0"/>
        <v>#N/A</v>
      </c>
      <c r="Q20" s="18" t="e">
        <f t="shared" si="1"/>
        <v>#N/A</v>
      </c>
      <c r="R20" s="19" t="b">
        <f t="shared" si="2"/>
        <v>0</v>
      </c>
      <c r="S20" s="19" t="b">
        <f t="shared" si="3"/>
        <v>0</v>
      </c>
    </row>
    <row r="21" spans="1:19" ht="19.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17" t="e">
        <f t="shared" si="0"/>
        <v>#N/A</v>
      </c>
      <c r="Q21" s="18" t="e">
        <f t="shared" si="1"/>
        <v>#N/A</v>
      </c>
      <c r="R21" s="19" t="b">
        <f t="shared" si="2"/>
        <v>0</v>
      </c>
      <c r="S21" s="19" t="b">
        <f t="shared" si="3"/>
        <v>0</v>
      </c>
    </row>
    <row r="22" spans="1:19" ht="19.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17" t="e">
        <f t="shared" si="0"/>
        <v>#N/A</v>
      </c>
      <c r="Q22" s="18" t="e">
        <f t="shared" si="1"/>
        <v>#N/A</v>
      </c>
      <c r="R22" s="19" t="b">
        <f t="shared" si="2"/>
        <v>0</v>
      </c>
      <c r="S22" s="19" t="b">
        <f t="shared" si="3"/>
        <v>0</v>
      </c>
    </row>
    <row r="23" spans="1:19" ht="19.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17" t="e">
        <f t="shared" si="0"/>
        <v>#N/A</v>
      </c>
      <c r="Q23" s="18" t="e">
        <f t="shared" si="1"/>
        <v>#N/A</v>
      </c>
      <c r="R23" s="19" t="b">
        <f t="shared" si="2"/>
        <v>0</v>
      </c>
      <c r="S23" s="19" t="b">
        <f t="shared" si="3"/>
        <v>0</v>
      </c>
    </row>
    <row r="24" spans="1:19" ht="19.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17" t="e">
        <f t="shared" si="0"/>
        <v>#N/A</v>
      </c>
      <c r="Q24" s="18" t="e">
        <f t="shared" si="1"/>
        <v>#N/A</v>
      </c>
      <c r="R24" s="19" t="b">
        <f t="shared" si="2"/>
        <v>0</v>
      </c>
      <c r="S24" s="19" t="b">
        <f t="shared" si="3"/>
        <v>0</v>
      </c>
    </row>
    <row r="25" spans="1:19" ht="19.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17" t="e">
        <f t="shared" si="0"/>
        <v>#N/A</v>
      </c>
      <c r="Q25" s="18" t="e">
        <f t="shared" si="1"/>
        <v>#N/A</v>
      </c>
      <c r="R25" s="19" t="b">
        <f t="shared" si="2"/>
        <v>0</v>
      </c>
      <c r="S25" s="19" t="b">
        <f t="shared" si="3"/>
        <v>0</v>
      </c>
    </row>
    <row r="26" spans="1:19" ht="19.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17" t="e">
        <f t="shared" si="0"/>
        <v>#N/A</v>
      </c>
      <c r="Q26" s="18" t="e">
        <f t="shared" si="1"/>
        <v>#N/A</v>
      </c>
      <c r="R26" s="19" t="b">
        <f t="shared" si="2"/>
        <v>0</v>
      </c>
      <c r="S26" s="19" t="b">
        <f t="shared" si="3"/>
        <v>0</v>
      </c>
    </row>
    <row r="27" spans="1:19" ht="19.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17" t="e">
        <f t="shared" si="0"/>
        <v>#N/A</v>
      </c>
      <c r="Q27" s="18" t="e">
        <f t="shared" si="1"/>
        <v>#N/A</v>
      </c>
      <c r="R27" s="19" t="b">
        <f t="shared" si="2"/>
        <v>0</v>
      </c>
      <c r="S27" s="19" t="b">
        <f t="shared" si="3"/>
        <v>0</v>
      </c>
    </row>
    <row r="28" spans="1:19" ht="19.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17" t="e">
        <f t="shared" si="0"/>
        <v>#N/A</v>
      </c>
      <c r="Q28" s="18" t="e">
        <f t="shared" si="1"/>
        <v>#N/A</v>
      </c>
      <c r="R28" s="19" t="b">
        <f t="shared" si="2"/>
        <v>0</v>
      </c>
      <c r="S28" s="19" t="b">
        <f t="shared" si="3"/>
        <v>0</v>
      </c>
    </row>
    <row r="29" spans="1:19" ht="19.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17" t="e">
        <f t="shared" si="0"/>
        <v>#N/A</v>
      </c>
      <c r="Q29" s="18" t="e">
        <f t="shared" si="1"/>
        <v>#N/A</v>
      </c>
      <c r="R29" s="19" t="b">
        <f t="shared" si="2"/>
        <v>0</v>
      </c>
      <c r="S29" s="19" t="b">
        <f t="shared" si="3"/>
        <v>0</v>
      </c>
    </row>
    <row r="30" spans="1:19" ht="19.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17" t="e">
        <f t="shared" si="0"/>
        <v>#N/A</v>
      </c>
      <c r="Q30" s="18" t="e">
        <f t="shared" si="1"/>
        <v>#N/A</v>
      </c>
      <c r="R30" s="19" t="b">
        <f t="shared" si="2"/>
        <v>0</v>
      </c>
      <c r="S30" s="19" t="b">
        <f t="shared" si="3"/>
        <v>0</v>
      </c>
    </row>
    <row r="31" spans="1:19" ht="19.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 t="s">
        <v>24</v>
      </c>
      <c r="N31" s="4"/>
      <c r="O31" s="4"/>
      <c r="P31" s="17" t="e">
        <f t="shared" si="0"/>
        <v>#N/A</v>
      </c>
      <c r="Q31" s="18" t="e">
        <f t="shared" si="1"/>
        <v>#N/A</v>
      </c>
      <c r="R31" s="19" t="b">
        <f t="shared" si="2"/>
        <v>0</v>
      </c>
      <c r="S31" s="19" t="b">
        <f t="shared" si="3"/>
        <v>0</v>
      </c>
    </row>
    <row r="32" spans="1:19" ht="19.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17" t="e">
        <f t="shared" si="0"/>
        <v>#N/A</v>
      </c>
      <c r="Q32" s="18" t="e">
        <f t="shared" si="1"/>
        <v>#N/A</v>
      </c>
      <c r="R32" s="19" t="b">
        <f t="shared" si="2"/>
        <v>0</v>
      </c>
      <c r="S32" s="19" t="b">
        <f t="shared" si="3"/>
        <v>0</v>
      </c>
    </row>
    <row r="35" spans="9:22" ht="27.75" customHeight="1" x14ac:dyDescent="0.3">
      <c r="P35" s="20"/>
      <c r="Q35" s="21" t="s">
        <v>33</v>
      </c>
      <c r="R35" s="20">
        <f>COUNTIF(R3:R32,"= 1")</f>
        <v>0</v>
      </c>
      <c r="S35" s="20">
        <f>COUNTIF(S3:S32,"= 1")</f>
        <v>0</v>
      </c>
    </row>
    <row r="36" spans="9:22" ht="27.75" customHeight="1" x14ac:dyDescent="0.3">
      <c r="I36" s="22"/>
      <c r="J36" s="22"/>
      <c r="K36" s="22"/>
      <c r="L36" s="22"/>
      <c r="M36" s="22"/>
      <c r="N36" s="22"/>
      <c r="O36" s="22"/>
      <c r="P36" s="22"/>
      <c r="Q36" s="21" t="s">
        <v>34</v>
      </c>
      <c r="R36" s="23" t="e">
        <f>R35/R40</f>
        <v>#DIV/0!</v>
      </c>
      <c r="S36" s="23" t="e">
        <f>S35/S40</f>
        <v>#DIV/0!</v>
      </c>
      <c r="T36" s="22"/>
      <c r="U36" s="22"/>
      <c r="V36" s="22"/>
    </row>
    <row r="37" spans="9:22" x14ac:dyDescent="0.25"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</row>
    <row r="38" spans="9:22" x14ac:dyDescent="0.25"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</row>
    <row r="39" spans="9:22" x14ac:dyDescent="0.25"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</row>
    <row r="40" spans="9:22" ht="15" customHeight="1" x14ac:dyDescent="0.25">
      <c r="I40" s="22"/>
      <c r="J40" s="22"/>
      <c r="K40" s="22"/>
      <c r="L40" s="22"/>
      <c r="M40" s="22"/>
      <c r="N40" s="22"/>
      <c r="O40" s="22"/>
      <c r="P40" s="22"/>
      <c r="Q40" s="22"/>
      <c r="R40" s="22">
        <f>COUNTIF(R3:R32,"&gt;= 0")</f>
        <v>0</v>
      </c>
      <c r="S40" s="22">
        <f>COUNTIF(S3:S32,"&gt;= 0")</f>
        <v>0</v>
      </c>
      <c r="T40" s="22"/>
      <c r="U40" s="22"/>
      <c r="V40" s="22"/>
    </row>
    <row r="41" spans="9:22" x14ac:dyDescent="0.25"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</row>
    <row r="42" spans="9:22" x14ac:dyDescent="0.25"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</row>
    <row r="43" spans="9:22" x14ac:dyDescent="0.25"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</row>
    <row r="44" spans="9:22" x14ac:dyDescent="0.25"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</row>
    <row r="45" spans="9:22" x14ac:dyDescent="0.25"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</row>
    <row r="46" spans="9:22" x14ac:dyDescent="0.25"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</row>
    <row r="47" spans="9:22" x14ac:dyDescent="0.25"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</row>
    <row r="48" spans="9:22" x14ac:dyDescent="0.25"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</row>
    <row r="49" spans="9:22" x14ac:dyDescent="0.25"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</row>
    <row r="50" spans="9:22" x14ac:dyDescent="0.25"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</row>
    <row r="51" spans="9:22" x14ac:dyDescent="0.25"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</row>
    <row r="52" spans="9:22" x14ac:dyDescent="0.25"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</row>
    <row r="53" spans="9:22" x14ac:dyDescent="0.25"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</row>
    <row r="54" spans="9:22" x14ac:dyDescent="0.25"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</row>
    <row r="55" spans="9:22" x14ac:dyDescent="0.25"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</row>
    <row r="56" spans="9:22" x14ac:dyDescent="0.25"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</row>
    <row r="69" spans="1:15" ht="18" customHeight="1" x14ac:dyDescent="0.25">
      <c r="G69" s="24"/>
      <c r="H69" s="24"/>
      <c r="I69" s="24"/>
      <c r="J69" s="24"/>
      <c r="K69" s="24"/>
      <c r="L69" s="24"/>
      <c r="M69" s="24"/>
      <c r="N69" s="24"/>
      <c r="O69" s="24"/>
    </row>
    <row r="70" spans="1:15" hidden="1" x14ac:dyDescent="0.25">
      <c r="G70" s="24"/>
      <c r="H70" s="24"/>
      <c r="I70" s="24"/>
      <c r="J70" s="24"/>
      <c r="K70" s="24"/>
      <c r="L70" s="24"/>
      <c r="M70" s="24"/>
      <c r="N70" s="24"/>
      <c r="O70" s="24"/>
    </row>
    <row r="71" spans="1:15" s="22" customFormat="1" hidden="1" x14ac:dyDescent="0.25">
      <c r="G71" s="24"/>
      <c r="H71" s="24"/>
      <c r="I71" s="24"/>
      <c r="J71" s="24"/>
      <c r="K71" s="24"/>
      <c r="L71" s="24"/>
      <c r="M71" s="24"/>
      <c r="N71" s="24"/>
      <c r="O71" s="24"/>
    </row>
    <row r="72" spans="1:15" s="22" customFormat="1" hidden="1" x14ac:dyDescent="0.25">
      <c r="A72" s="3">
        <f>LOOKUP(A3,'1 caso'!B37:B41,'1 caso'!C37:C41)</f>
        <v>2</v>
      </c>
      <c r="B72" s="3">
        <f>LOOKUP(B3,'1 caso'!B37:B41,'1 caso'!C37:C41)</f>
        <v>3</v>
      </c>
      <c r="C72" s="3">
        <f>LOOKUP(C3,'1 caso'!B45:B49,'1 caso'!C45:C49)</f>
        <v>3</v>
      </c>
      <c r="D72" s="3">
        <f>LOOKUP(D3,'1 caso'!B45:B49,'1 caso'!C45:C49)</f>
        <v>3</v>
      </c>
      <c r="E72" s="3">
        <f>LOOKUP(E3,'1 caso'!B54:B58,'1 caso'!C54:C58)</f>
        <v>3</v>
      </c>
      <c r="F72" s="3">
        <f>LOOKUP(F3,'1 caso'!B54:B58,'1 caso'!C54:C58)</f>
        <v>2</v>
      </c>
      <c r="G72" s="1">
        <f>LOOKUP(G3,'1 caso'!B54:B58,'1 caso'!C54:C58)</f>
        <v>1</v>
      </c>
      <c r="H72" s="1">
        <f>LOOKUP(H3,'1 caso'!B54:B58,'1 caso'!C54:C58)</f>
        <v>2</v>
      </c>
      <c r="I72" s="1">
        <f>LOOKUP(I3,'1 caso'!B54:B58,'1 caso'!C54:C58)</f>
        <v>1</v>
      </c>
      <c r="J72" s="1">
        <f>LOOKUP(J3,'1 caso'!B54:B58,'1 caso'!C54:C58)</f>
        <v>5</v>
      </c>
      <c r="K72" s="1">
        <f>LOOKUP(K3,'1 caso'!B54:B58,'1 caso'!C54:C58)</f>
        <v>3</v>
      </c>
      <c r="L72" s="1">
        <f>LOOKUP(L3,'1 caso'!B54:B58,'1 caso'!C54:C58)</f>
        <v>5</v>
      </c>
      <c r="M72" s="1">
        <f>LOOKUP(M3,'1 caso'!B54:B58,'1 caso'!C54:C58)</f>
        <v>5</v>
      </c>
      <c r="N72" s="1">
        <f>LOOKUP(N3,'1 caso'!B54:B58,'1 caso'!C54:C58)</f>
        <v>5</v>
      </c>
      <c r="O72" s="1"/>
    </row>
    <row r="73" spans="1:15" s="22" customFormat="1" hidden="1" x14ac:dyDescent="0.25">
      <c r="A73" s="3" t="e">
        <f>LOOKUP(A4,'1 caso'!B37:B41,'1 caso'!C37:C41)</f>
        <v>#N/A</v>
      </c>
      <c r="B73" s="3" t="e">
        <f>LOOKUP(B4,'1 caso'!B37:B41,'1 caso'!C37:C41)</f>
        <v>#N/A</v>
      </c>
      <c r="C73" s="3" t="e">
        <f>LOOKUP(C4,'1 caso'!B45:B49,'1 caso'!C45:C49)</f>
        <v>#N/A</v>
      </c>
      <c r="D73" s="3" t="e">
        <f>LOOKUP(D4,'1 caso'!B45:B49,'1 caso'!C45:C49)</f>
        <v>#N/A</v>
      </c>
      <c r="E73" s="3" t="e">
        <f>LOOKUP(E4,'1 caso'!B54:B58,'1 caso'!C54:C58)</f>
        <v>#N/A</v>
      </c>
      <c r="F73" s="3" t="e">
        <f>LOOKUP(F4,'1 caso'!B54:B58,'1 caso'!C54:C58)</f>
        <v>#N/A</v>
      </c>
      <c r="G73" s="1" t="e">
        <f>LOOKUP(G4,'1 caso'!B54:B58,'1 caso'!C54:C58)</f>
        <v>#N/A</v>
      </c>
      <c r="H73" s="1" t="e">
        <f>LOOKUP(H4,'1 caso'!B54:B58,'1 caso'!C54:C58)</f>
        <v>#N/A</v>
      </c>
      <c r="I73" s="1" t="e">
        <f>LOOKUP(I4,'1 caso'!B54:B58,'1 caso'!C54:C58)</f>
        <v>#N/A</v>
      </c>
      <c r="J73" s="1" t="e">
        <f>LOOKUP(J4,'1 caso'!B54:B58,'1 caso'!C54:C58)</f>
        <v>#N/A</v>
      </c>
      <c r="K73" s="1" t="e">
        <f>LOOKUP(K4,'1 caso'!B54:B58,'1 caso'!C54:C58)</f>
        <v>#N/A</v>
      </c>
      <c r="L73" s="1" t="e">
        <f>LOOKUP(L4,'1 caso'!B54:B58,'1 caso'!C54:C58)</f>
        <v>#N/A</v>
      </c>
      <c r="M73" s="1" t="e">
        <f>LOOKUP(M4,'1 caso'!B54:B58,'1 caso'!C54:C58)</f>
        <v>#N/A</v>
      </c>
      <c r="N73" s="1" t="e">
        <f>LOOKUP(N4,'1 caso'!B54:B58,'1 caso'!C54:C58)</f>
        <v>#N/A</v>
      </c>
      <c r="O73" s="1"/>
    </row>
    <row r="74" spans="1:15" s="22" customFormat="1" hidden="1" x14ac:dyDescent="0.25">
      <c r="A74" s="3" t="e">
        <f>LOOKUP(A5,'1 caso'!B37:B41,'1 caso'!C37:C41)</f>
        <v>#N/A</v>
      </c>
      <c r="B74" s="3" t="e">
        <f>LOOKUP(B5,'1 caso'!B37:B41,'1 caso'!C37:C41)</f>
        <v>#N/A</v>
      </c>
      <c r="C74" s="3" t="e">
        <f>LOOKUP(C5,'1 caso'!B45:B49,'1 caso'!C45:C49)</f>
        <v>#N/A</v>
      </c>
      <c r="D74" s="3" t="e">
        <f>LOOKUP(D5,'1 caso'!B45:B49,'1 caso'!C45:C49)</f>
        <v>#N/A</v>
      </c>
      <c r="E74" s="3" t="e">
        <f>LOOKUP(E5,'1 caso'!B54:B58,'1 caso'!C54:C58)</f>
        <v>#N/A</v>
      </c>
      <c r="F74" s="3" t="e">
        <f>LOOKUP(F5,'1 caso'!B54:B58,'1 caso'!C54:C58)</f>
        <v>#N/A</v>
      </c>
      <c r="G74" s="1" t="e">
        <f>LOOKUP(G5,'1 caso'!B54:B58,'1 caso'!C54:C58)</f>
        <v>#N/A</v>
      </c>
      <c r="H74" s="1" t="e">
        <f>LOOKUP(H5,'1 caso'!B54:B58,'1 caso'!C54:C58)</f>
        <v>#N/A</v>
      </c>
      <c r="I74" s="1" t="e">
        <f>LOOKUP(I5,'1 caso'!B54:B58,'1 caso'!C54:C58)</f>
        <v>#N/A</v>
      </c>
      <c r="J74" s="1" t="e">
        <f>LOOKUP(J5,'1 caso'!B54:B58,'1 caso'!C54:C58)</f>
        <v>#N/A</v>
      </c>
      <c r="K74" s="1" t="e">
        <f>LOOKUP(K5,'1 caso'!B54:B58,'1 caso'!C54:C58)</f>
        <v>#N/A</v>
      </c>
      <c r="L74" s="1" t="e">
        <f>LOOKUP(L5,'1 caso'!B54:B58,'1 caso'!C54:C58)</f>
        <v>#N/A</v>
      </c>
      <c r="M74" s="1" t="e">
        <f>LOOKUP(M5,'1 caso'!B54:B58,'1 caso'!C54:C58)</f>
        <v>#N/A</v>
      </c>
      <c r="N74" s="1" t="e">
        <f>LOOKUP(N5,'1 caso'!B54:B58,'1 caso'!C54:C58)</f>
        <v>#N/A</v>
      </c>
      <c r="O74" s="1"/>
    </row>
    <row r="75" spans="1:15" s="22" customFormat="1" hidden="1" x14ac:dyDescent="0.25">
      <c r="A75" s="3" t="e">
        <f>LOOKUP(A6,'1 caso'!B37:B41,'1 caso'!C37:C41)</f>
        <v>#N/A</v>
      </c>
      <c r="B75" s="3" t="e">
        <f>LOOKUP(B6,'1 caso'!B37:B41,'1 caso'!C37:C41)</f>
        <v>#N/A</v>
      </c>
      <c r="C75" s="3" t="e">
        <f>LOOKUP(C6,'1 caso'!B45:B49,'1 caso'!C45:C49)</f>
        <v>#N/A</v>
      </c>
      <c r="D75" s="3" t="e">
        <f>LOOKUP(D6,'1 caso'!B45:B49,'1 caso'!C45:C49)</f>
        <v>#N/A</v>
      </c>
      <c r="E75" s="3" t="e">
        <f>LOOKUP(E6,'1 caso'!B54:B58,'1 caso'!C54:C58)</f>
        <v>#N/A</v>
      </c>
      <c r="F75" s="3" t="e">
        <f>LOOKUP(F6,'1 caso'!B54:B58,'1 caso'!C54:C58)</f>
        <v>#N/A</v>
      </c>
      <c r="G75" s="1" t="e">
        <f>LOOKUP(G6,'1 caso'!B54:B58,'1 caso'!C54:C58)</f>
        <v>#N/A</v>
      </c>
      <c r="H75" s="1" t="e">
        <f>LOOKUP(H6,'1 caso'!B54:B58,'1 caso'!C54:C58)</f>
        <v>#N/A</v>
      </c>
      <c r="I75" s="1" t="e">
        <f>LOOKUP(I6,'1 caso'!B54:B58,'1 caso'!C54:C58)</f>
        <v>#N/A</v>
      </c>
      <c r="J75" s="1" t="e">
        <f>LOOKUP(J6,'1 caso'!B54:B58,'1 caso'!C54:C58)</f>
        <v>#N/A</v>
      </c>
      <c r="K75" s="1" t="e">
        <f>LOOKUP(K6,'1 caso'!B54:B58,'1 caso'!C54:C58)</f>
        <v>#N/A</v>
      </c>
      <c r="L75" s="1" t="e">
        <f>LOOKUP(L6,'1 caso'!B54:B58,'1 caso'!C54:C58)</f>
        <v>#N/A</v>
      </c>
      <c r="M75" s="1" t="e">
        <f>LOOKUP(M6,'1 caso'!B54:B58,'1 caso'!C54:C58)</f>
        <v>#N/A</v>
      </c>
      <c r="N75" s="1" t="e">
        <f>LOOKUP(N6,'1 caso'!B54:B58,'1 caso'!C54:C58)</f>
        <v>#N/A</v>
      </c>
      <c r="O75" s="1"/>
    </row>
    <row r="76" spans="1:15" s="22" customFormat="1" hidden="1" x14ac:dyDescent="0.25">
      <c r="A76" s="3" t="e">
        <f>LOOKUP(A7,'1 caso'!B37:B41,'1 caso'!C37:C41)</f>
        <v>#N/A</v>
      </c>
      <c r="B76" s="3" t="e">
        <f>LOOKUP(B7,'1 caso'!B37:B41,'1 caso'!C37:C41)</f>
        <v>#N/A</v>
      </c>
      <c r="C76" s="3" t="e">
        <f>LOOKUP(C7,'1 caso'!B45:B49,'1 caso'!C45:C49)</f>
        <v>#N/A</v>
      </c>
      <c r="D76" s="3" t="e">
        <f>LOOKUP(D7,'1 caso'!B45:B49,'1 caso'!C45:C49)</f>
        <v>#N/A</v>
      </c>
      <c r="E76" s="3" t="e">
        <f>LOOKUP(E7,'1 caso'!B54:B58,'1 caso'!C54:C58)</f>
        <v>#N/A</v>
      </c>
      <c r="F76" s="3" t="e">
        <f>LOOKUP(F7,'1 caso'!B54:B58,'1 caso'!C54:C58)</f>
        <v>#N/A</v>
      </c>
      <c r="G76" s="1" t="e">
        <f>LOOKUP(G7,'1 caso'!B54:B58,'1 caso'!C54:C58)</f>
        <v>#N/A</v>
      </c>
      <c r="H76" s="1" t="e">
        <f>LOOKUP(H7,'1 caso'!B54:B58,'1 caso'!C54:C58)</f>
        <v>#N/A</v>
      </c>
      <c r="I76" s="1" t="e">
        <f>LOOKUP(I7,'1 caso'!B54:B58,'1 caso'!C54:C58)</f>
        <v>#N/A</v>
      </c>
      <c r="J76" s="1" t="e">
        <f>LOOKUP(J7,'1 caso'!B54:B58,'1 caso'!C54:C58)</f>
        <v>#N/A</v>
      </c>
      <c r="K76" s="1" t="e">
        <f>LOOKUP(K7,'1 caso'!B54:B58,'1 caso'!C54:C58)</f>
        <v>#N/A</v>
      </c>
      <c r="L76" s="1" t="e">
        <f>LOOKUP(L7,'1 caso'!B54:B58,'1 caso'!C54:C58)</f>
        <v>#N/A</v>
      </c>
      <c r="M76" s="1" t="e">
        <f>LOOKUP(M7,'1 caso'!B54:B58,'1 caso'!C54:C58)</f>
        <v>#N/A</v>
      </c>
      <c r="N76" s="1" t="e">
        <f>LOOKUP(N7,'1 caso'!B54:B58,'1 caso'!C54:C58)</f>
        <v>#N/A</v>
      </c>
      <c r="O76" s="1"/>
    </row>
    <row r="77" spans="1:15" s="22" customFormat="1" ht="19.5" customHeight="1" x14ac:dyDescent="0.25">
      <c r="A77" s="3" t="e">
        <f>LOOKUP(A8,'1 caso'!B37:B41,'1 caso'!C37:C41)</f>
        <v>#N/A</v>
      </c>
      <c r="B77" s="3" t="e">
        <f>LOOKUP(B8,'1 caso'!B37:B41,'1 caso'!C37:C41)</f>
        <v>#N/A</v>
      </c>
      <c r="C77" s="3" t="e">
        <f>LOOKUP(C8,'1 caso'!B45:B49,'1 caso'!C45:C49)</f>
        <v>#N/A</v>
      </c>
      <c r="D77" s="3" t="e">
        <f>LOOKUP(D8,'1 caso'!B45:B49,'1 caso'!C45:C49)</f>
        <v>#N/A</v>
      </c>
      <c r="E77" s="3" t="e">
        <f>LOOKUP(E8,'1 caso'!B54:B58,'1 caso'!C54:C58)</f>
        <v>#N/A</v>
      </c>
      <c r="F77" s="3" t="e">
        <f>LOOKUP(F8,'1 caso'!B54:B58,'1 caso'!C54:C58)</f>
        <v>#N/A</v>
      </c>
      <c r="G77" s="1" t="e">
        <f>LOOKUP(G8,'1 caso'!B54:B58,'1 caso'!C54:C58)</f>
        <v>#N/A</v>
      </c>
      <c r="H77" s="1" t="e">
        <f>LOOKUP(H8,'1 caso'!B54:B58,'1 caso'!C54:C58)</f>
        <v>#N/A</v>
      </c>
      <c r="I77" s="1" t="e">
        <f>LOOKUP(I8,'1 caso'!B54:B58,'1 caso'!C54:C58)</f>
        <v>#N/A</v>
      </c>
      <c r="J77" s="1" t="e">
        <f>LOOKUP(J8,'1 caso'!B54:B58,'1 caso'!C54:C58)</f>
        <v>#N/A</v>
      </c>
      <c r="K77" s="1" t="e">
        <f>LOOKUP(K8,'1 caso'!B54:B58,'1 caso'!C54:C58)</f>
        <v>#N/A</v>
      </c>
      <c r="L77" s="1" t="e">
        <f>LOOKUP(L8,'1 caso'!B54:B58,'1 caso'!C54:C58)</f>
        <v>#N/A</v>
      </c>
      <c r="M77" s="1" t="e">
        <f>LOOKUP(M8,'1 caso'!B54:B58,'1 caso'!C54:C58)</f>
        <v>#N/A</v>
      </c>
      <c r="N77" s="1" t="e">
        <f>LOOKUP(N8,'1 caso'!B54:B58,'1 caso'!C54:C58)</f>
        <v>#N/A</v>
      </c>
      <c r="O77" s="1"/>
    </row>
    <row r="78" spans="1:15" s="22" customFormat="1" ht="12.75" customHeight="1" x14ac:dyDescent="0.25">
      <c r="A78" s="3" t="e">
        <f>LOOKUP(A9,'1 caso'!B37:B41,'1 caso'!C37:C41)</f>
        <v>#N/A</v>
      </c>
      <c r="B78" s="3" t="e">
        <f>LOOKUP(B9,'1 caso'!B37:B41,'1 caso'!C37:C41)</f>
        <v>#N/A</v>
      </c>
      <c r="C78" s="3" t="e">
        <f>LOOKUP(C9,'1 caso'!B45:B49,'1 caso'!C45:C49)</f>
        <v>#N/A</v>
      </c>
      <c r="D78" s="3" t="e">
        <f>LOOKUP(D9,'1 caso'!B45:B49,'1 caso'!C45:C49)</f>
        <v>#N/A</v>
      </c>
      <c r="E78" s="3" t="e">
        <f>LOOKUP(E9,'1 caso'!B54:B58,'1 caso'!C54:C58)</f>
        <v>#N/A</v>
      </c>
      <c r="F78" s="3" t="e">
        <f>LOOKUP(F9,'1 caso'!B54:B58,'1 caso'!C54:C58)</f>
        <v>#N/A</v>
      </c>
      <c r="G78" s="1" t="e">
        <f>LOOKUP(G9,'1 caso'!B54:B58,'1 caso'!C54:C58)</f>
        <v>#N/A</v>
      </c>
      <c r="H78" s="1" t="e">
        <f>LOOKUP(H9,'1 caso'!B54:B58,'1 caso'!C54:C58)</f>
        <v>#N/A</v>
      </c>
      <c r="I78" s="1" t="e">
        <f>LOOKUP(I9,'1 caso'!B54:B58,'1 caso'!C54:C58)</f>
        <v>#N/A</v>
      </c>
      <c r="J78" s="1" t="e">
        <f>LOOKUP(J9,'1 caso'!B54:B58,'1 caso'!C54:C58)</f>
        <v>#N/A</v>
      </c>
      <c r="K78" s="1" t="e">
        <f>LOOKUP(K9,'1 caso'!B54:B58,'1 caso'!C54:C58)</f>
        <v>#N/A</v>
      </c>
      <c r="L78" s="1" t="e">
        <f>LOOKUP(L9,'1 caso'!B54:B58,'1 caso'!C54:C58)</f>
        <v>#N/A</v>
      </c>
      <c r="M78" s="1" t="e">
        <f>LOOKUP(M9,'1 caso'!B54:B58,'1 caso'!C54:C58)</f>
        <v>#N/A</v>
      </c>
      <c r="N78" s="1" t="e">
        <f>LOOKUP(N9,'1 caso'!B54:B58,'1 caso'!C54:C58)</f>
        <v>#N/A</v>
      </c>
      <c r="O78" s="1"/>
    </row>
    <row r="79" spans="1:15" s="22" customFormat="1" ht="20.25" customHeight="1" x14ac:dyDescent="0.25">
      <c r="A79" s="3" t="e">
        <f>LOOKUP(A10,'1 caso'!B37:B41,'1 caso'!C37:C41)</f>
        <v>#N/A</v>
      </c>
      <c r="B79" s="3" t="e">
        <f>LOOKUP(B10,'1 caso'!B37:B41,'1 caso'!C37:C41)</f>
        <v>#N/A</v>
      </c>
      <c r="C79" s="3" t="e">
        <f>LOOKUP(C10,'1 caso'!B45:B49,'1 caso'!C45:C49)</f>
        <v>#N/A</v>
      </c>
      <c r="D79" s="3" t="e">
        <f>LOOKUP(D10,'1 caso'!B45:B49,'1 caso'!C45:C49)</f>
        <v>#N/A</v>
      </c>
      <c r="E79" s="3" t="e">
        <f>LOOKUP(E10,'1 caso'!B54:B58,'1 caso'!C54:C58)</f>
        <v>#N/A</v>
      </c>
      <c r="F79" s="3" t="e">
        <f>LOOKUP(F10,'1 caso'!B54:B58,'1 caso'!C54:C58)</f>
        <v>#N/A</v>
      </c>
      <c r="G79" s="1" t="e">
        <f>LOOKUP(G10,'1 caso'!B54:B58,'1 caso'!C54:C58)</f>
        <v>#N/A</v>
      </c>
      <c r="H79" s="1" t="e">
        <f>LOOKUP(H10,'1 caso'!B54:B58,'1 caso'!C54:C58)</f>
        <v>#N/A</v>
      </c>
      <c r="I79" s="1" t="e">
        <f>LOOKUP(I10,'1 caso'!B54:B58,'1 caso'!C54:C58)</f>
        <v>#N/A</v>
      </c>
      <c r="J79" s="1" t="e">
        <f>LOOKUP(J10,'1 caso'!B54:B58,'1 caso'!C54:C58)</f>
        <v>#N/A</v>
      </c>
      <c r="K79" s="1" t="e">
        <f>LOOKUP(K10,'1 caso'!B54:B58,'1 caso'!C54:C58)</f>
        <v>#N/A</v>
      </c>
      <c r="L79" s="1" t="e">
        <f>LOOKUP(L10,'1 caso'!B54:B58,'1 caso'!C54:C58)</f>
        <v>#N/A</v>
      </c>
      <c r="M79" s="1" t="e">
        <f>LOOKUP(M10,'1 caso'!B54:B58,'1 caso'!C54:C58)</f>
        <v>#N/A</v>
      </c>
      <c r="N79" s="1" t="e">
        <f>LOOKUP(N10,'1 caso'!B54:B58,'1 caso'!C54:C58)</f>
        <v>#N/A</v>
      </c>
      <c r="O79" s="1"/>
    </row>
    <row r="80" spans="1:15" s="22" customFormat="1" ht="17.25" customHeight="1" x14ac:dyDescent="0.25">
      <c r="A80" s="3" t="e">
        <f>LOOKUP(A11,'1 caso'!B37:B41,'1 caso'!C37:C41)</f>
        <v>#N/A</v>
      </c>
      <c r="B80" s="3" t="e">
        <f>LOOKUP(B11,'1 caso'!B37:B41,'1 caso'!C37:C41)</f>
        <v>#N/A</v>
      </c>
      <c r="C80" s="3" t="e">
        <f>LOOKUP(C11,'1 caso'!B45:B49,'1 caso'!C45:C49)</f>
        <v>#N/A</v>
      </c>
      <c r="D80" s="3" t="e">
        <f>LOOKUP(D11,'1 caso'!B45:B49,'1 caso'!C45:C49)</f>
        <v>#N/A</v>
      </c>
      <c r="E80" s="3" t="e">
        <f>LOOKUP(E11,'1 caso'!B54:B58,'1 caso'!C54:C58)</f>
        <v>#N/A</v>
      </c>
      <c r="F80" s="3" t="e">
        <f>LOOKUP(F11,'1 caso'!B54:B58,'1 caso'!C54:C58)</f>
        <v>#N/A</v>
      </c>
      <c r="G80" s="1" t="e">
        <f>LOOKUP(G11,'1 caso'!B54:B58,'1 caso'!C54:C58)</f>
        <v>#N/A</v>
      </c>
      <c r="H80" s="1" t="e">
        <f>LOOKUP(H11,'1 caso'!B54:B58,'1 caso'!C54:C58)</f>
        <v>#N/A</v>
      </c>
      <c r="I80" s="1" t="e">
        <f>LOOKUP(I11,'1 caso'!B54:B58,'1 caso'!C54:C58)</f>
        <v>#N/A</v>
      </c>
      <c r="J80" s="1" t="e">
        <f>LOOKUP(J11,'1 caso'!B54:B58,'1 caso'!C54:C58)</f>
        <v>#N/A</v>
      </c>
      <c r="K80" s="1" t="e">
        <f>LOOKUP(K11,'1 caso'!B54:B58,'1 caso'!C54:C58)</f>
        <v>#N/A</v>
      </c>
      <c r="L80" s="1" t="e">
        <f>LOOKUP(L11,'1 caso'!B54:B58,'1 caso'!C54:C58)</f>
        <v>#N/A</v>
      </c>
      <c r="M80" s="1" t="e">
        <f>LOOKUP(M11,'1 caso'!B54:B58,'1 caso'!C54:C58)</f>
        <v>#N/A</v>
      </c>
      <c r="N80" s="1" t="e">
        <f>LOOKUP(N11,'1 caso'!B54:B58,'1 caso'!C54:C58)</f>
        <v>#N/A</v>
      </c>
      <c r="O80" s="1"/>
    </row>
    <row r="81" spans="1:15" s="22" customFormat="1" ht="15" customHeight="1" x14ac:dyDescent="0.25">
      <c r="A81" s="3" t="e">
        <f>LOOKUP(A12,'1 caso'!B37:B41,'1 caso'!C37:C41)</f>
        <v>#N/A</v>
      </c>
      <c r="B81" s="3" t="e">
        <f>LOOKUP(B12,'1 caso'!B37:B41,'1 caso'!C37:C41)</f>
        <v>#N/A</v>
      </c>
      <c r="C81" s="3" t="e">
        <f>LOOKUP(C12,'1 caso'!B45:B49,'1 caso'!C45:C49)</f>
        <v>#N/A</v>
      </c>
      <c r="D81" s="3" t="e">
        <f>LOOKUP(D12,'1 caso'!B45:B49,'1 caso'!C45:C49)</f>
        <v>#N/A</v>
      </c>
      <c r="E81" s="3" t="e">
        <f>LOOKUP(E12,'1 caso'!B54:B58,'1 caso'!C54:C58)</f>
        <v>#N/A</v>
      </c>
      <c r="F81" s="3" t="e">
        <f>LOOKUP(F12,'1 caso'!B54:B58,'1 caso'!C54:C58)</f>
        <v>#N/A</v>
      </c>
      <c r="G81" s="1" t="e">
        <f>LOOKUP(G12,'1 caso'!B54:B58,'1 caso'!C54:C58)</f>
        <v>#N/A</v>
      </c>
      <c r="H81" s="1" t="e">
        <f>LOOKUP(H12,'1 caso'!B54:B58,'1 caso'!C54:C58)</f>
        <v>#N/A</v>
      </c>
      <c r="I81" s="1" t="e">
        <f>LOOKUP(I12,'1 caso'!B54:B58,'1 caso'!C54:C58)</f>
        <v>#N/A</v>
      </c>
      <c r="J81" s="1" t="e">
        <f>LOOKUP(J12,'1 caso'!B54:B58,'1 caso'!C54:C58)</f>
        <v>#N/A</v>
      </c>
      <c r="K81" s="1" t="e">
        <f>LOOKUP(K12,'1 caso'!B54:B58,'1 caso'!C54:C58)</f>
        <v>#N/A</v>
      </c>
      <c r="L81" s="1" t="e">
        <f>LOOKUP(L12,'1 caso'!B54:B58,'1 caso'!C54:C58)</f>
        <v>#N/A</v>
      </c>
      <c r="M81" s="1" t="e">
        <f>LOOKUP(M12,'1 caso'!B54:B58,'1 caso'!C54:C58)</f>
        <v>#N/A</v>
      </c>
      <c r="N81" s="1" t="e">
        <f>LOOKUP(N12,'1 caso'!B54:B58,'1 caso'!C54:C58)</f>
        <v>#N/A</v>
      </c>
      <c r="O81" s="1"/>
    </row>
    <row r="82" spans="1:15" s="22" customFormat="1" ht="19.5" customHeight="1" x14ac:dyDescent="0.25">
      <c r="A82" s="3" t="e">
        <f>LOOKUP(A13,'1 caso'!B37:B41,'1 caso'!C37:C41)</f>
        <v>#N/A</v>
      </c>
      <c r="B82" s="3" t="e">
        <f>LOOKUP(B13,'1 caso'!B37:B41,'1 caso'!C37:C41)</f>
        <v>#N/A</v>
      </c>
      <c r="C82" s="3" t="e">
        <f>LOOKUP(C13,'1 caso'!B45:B49,'1 caso'!C45:C49)</f>
        <v>#N/A</v>
      </c>
      <c r="D82" s="3" t="e">
        <f>LOOKUP(D13,'1 caso'!B45:B49,'1 caso'!C45:C49)</f>
        <v>#N/A</v>
      </c>
      <c r="E82" s="3" t="e">
        <f>LOOKUP(E13,'1 caso'!B54:B58,'1 caso'!C54:C58)</f>
        <v>#N/A</v>
      </c>
      <c r="F82" s="3" t="e">
        <f>LOOKUP(F13,'1 caso'!B54:B58,'1 caso'!C54:C58)</f>
        <v>#N/A</v>
      </c>
      <c r="G82" s="1" t="e">
        <f>LOOKUP(G13,'1 caso'!B54:B58,'1 caso'!C54:C58)</f>
        <v>#N/A</v>
      </c>
      <c r="H82" s="1" t="e">
        <f>LOOKUP(H13,'1 caso'!B54:B58,'1 caso'!C54:C58)</f>
        <v>#N/A</v>
      </c>
      <c r="I82" s="1" t="e">
        <f>LOOKUP(I13,'1 caso'!B54:B58,'1 caso'!C54:C58)</f>
        <v>#N/A</v>
      </c>
      <c r="J82" s="1" t="e">
        <f>LOOKUP(J13,'1 caso'!B54:B58,'1 caso'!C54:C58)</f>
        <v>#N/A</v>
      </c>
      <c r="K82" s="1" t="e">
        <f>LOOKUP(K13,'1 caso'!B54:B58,'1 caso'!C54:C58)</f>
        <v>#N/A</v>
      </c>
      <c r="L82" s="1" t="e">
        <f>LOOKUP(L13,'1 caso'!B54:B58,'1 caso'!C54:C58)</f>
        <v>#N/A</v>
      </c>
      <c r="M82" s="1" t="e">
        <f>LOOKUP(M13,'1 caso'!B54:B58,'1 caso'!C54:C58)</f>
        <v>#N/A</v>
      </c>
      <c r="N82" s="1" t="e">
        <f>LOOKUP(N13,'1 caso'!B54:B58,'1 caso'!C54:C58)</f>
        <v>#N/A</v>
      </c>
      <c r="O82" s="1"/>
    </row>
    <row r="83" spans="1:15" s="22" customFormat="1" ht="7.5" customHeight="1" x14ac:dyDescent="0.25">
      <c r="A83" s="3" t="e">
        <f>LOOKUP(A14,'1 caso'!B37:B41,'1 caso'!C37:C41)</f>
        <v>#N/A</v>
      </c>
      <c r="B83" s="3" t="e">
        <f>LOOKUP(B14,'1 caso'!B37:B41,'1 caso'!C37:C41)</f>
        <v>#N/A</v>
      </c>
      <c r="C83" s="3" t="e">
        <f>LOOKUP(C14,'1 caso'!B45:B49,'1 caso'!C45:C49)</f>
        <v>#N/A</v>
      </c>
      <c r="D83" s="3" t="e">
        <f>LOOKUP(D14,'1 caso'!B45:B49,'1 caso'!C45:C49)</f>
        <v>#N/A</v>
      </c>
      <c r="E83" s="3" t="e">
        <f>LOOKUP(E14,'1 caso'!B54:B58,'1 caso'!C54:C58)</f>
        <v>#N/A</v>
      </c>
      <c r="F83" s="3" t="e">
        <f>LOOKUP(F14,'1 caso'!B54:B58,'1 caso'!C54:C58)</f>
        <v>#N/A</v>
      </c>
      <c r="G83" s="1" t="e">
        <f>LOOKUP(G14,'1 caso'!B54:B58,'1 caso'!C54:C58)</f>
        <v>#N/A</v>
      </c>
      <c r="H83" s="1" t="e">
        <f>LOOKUP(H14,'1 caso'!B54:B58,'1 caso'!C54:C58)</f>
        <v>#N/A</v>
      </c>
      <c r="I83" s="1" t="e">
        <f>LOOKUP(I14,'1 caso'!B54:B58,'1 caso'!C54:C58)</f>
        <v>#N/A</v>
      </c>
      <c r="J83" s="1" t="e">
        <f>LOOKUP(J14,'1 caso'!B54:B58,'1 caso'!C54:C58)</f>
        <v>#N/A</v>
      </c>
      <c r="K83" s="1" t="e">
        <f>LOOKUP(K14,'1 caso'!B54:B58,'1 caso'!C54:C58)</f>
        <v>#N/A</v>
      </c>
      <c r="L83" s="1" t="e">
        <f>LOOKUP(L14,'1 caso'!B54:B58,'1 caso'!C54:C58)</f>
        <v>#N/A</v>
      </c>
      <c r="M83" s="1" t="e">
        <f>LOOKUP(M14,'1 caso'!B54:B58,'1 caso'!C54:C58)</f>
        <v>#N/A</v>
      </c>
      <c r="N83" s="1" t="e">
        <f>LOOKUP(N14,'1 caso'!B54:B58,'1 caso'!C54:C58)</f>
        <v>#N/A</v>
      </c>
      <c r="O83" s="1"/>
    </row>
    <row r="84" spans="1:15" s="22" customFormat="1" ht="24.75" customHeight="1" x14ac:dyDescent="0.25">
      <c r="A84" s="3" t="e">
        <f>LOOKUP(A15,'1 caso'!B37:B41,'1 caso'!C37:C41)</f>
        <v>#N/A</v>
      </c>
      <c r="B84" s="3" t="e">
        <f>LOOKUP(B15,'1 caso'!B37:B41,'1 caso'!C37:C41)</f>
        <v>#N/A</v>
      </c>
      <c r="C84" s="3" t="e">
        <f>LOOKUP(C15,'1 caso'!B45:B49,'1 caso'!C45:C49)</f>
        <v>#N/A</v>
      </c>
      <c r="D84" s="3" t="e">
        <f>LOOKUP(D15,'1 caso'!B45:B49,'1 caso'!C45:C49)</f>
        <v>#N/A</v>
      </c>
      <c r="E84" s="3" t="e">
        <f>LOOKUP(E15,'1 caso'!B54:B58,'1 caso'!C54:C58)</f>
        <v>#N/A</v>
      </c>
      <c r="F84" s="3" t="e">
        <f>LOOKUP(F15,'1 caso'!B54:B58,'1 caso'!C54:C58)</f>
        <v>#N/A</v>
      </c>
      <c r="G84" s="1" t="e">
        <f>LOOKUP(G15,'1 caso'!B54:B58,'1 caso'!C54:C58)</f>
        <v>#N/A</v>
      </c>
      <c r="H84" s="1" t="e">
        <f>LOOKUP(H15,'1 caso'!B54:B58,'1 caso'!C54:C58)</f>
        <v>#N/A</v>
      </c>
      <c r="I84" s="1" t="e">
        <f>LOOKUP(I15,'1 caso'!B54:B58,'1 caso'!C54:C58)</f>
        <v>#N/A</v>
      </c>
      <c r="J84" s="1" t="e">
        <f>LOOKUP(J15,'1 caso'!B54:B58,'1 caso'!C54:C58)</f>
        <v>#N/A</v>
      </c>
      <c r="K84" s="1" t="e">
        <f>LOOKUP(K15,'1 caso'!B54:B58,'1 caso'!C54:C58)</f>
        <v>#N/A</v>
      </c>
      <c r="L84" s="1" t="e">
        <f>LOOKUP(L15,'1 caso'!B54:B58,'1 caso'!C54:C58)</f>
        <v>#N/A</v>
      </c>
      <c r="M84" s="1" t="e">
        <f>LOOKUP(M15,'1 caso'!B54:B58,'1 caso'!C54:C58)</f>
        <v>#N/A</v>
      </c>
      <c r="N84" s="1" t="e">
        <f>LOOKUP(N15,'1 caso'!B54:B58,'1 caso'!C54:C58)</f>
        <v>#N/A</v>
      </c>
      <c r="O84" s="1"/>
    </row>
    <row r="85" spans="1:15" s="22" customFormat="1" ht="16.5" customHeight="1" x14ac:dyDescent="0.25">
      <c r="A85" s="3" t="e">
        <f>LOOKUP(A16,'1 caso'!B37:B41,'1 caso'!C37:C41)</f>
        <v>#N/A</v>
      </c>
      <c r="B85" s="3" t="e">
        <f>LOOKUP(B16,'1 caso'!B37:B41,'1 caso'!C37:C41)</f>
        <v>#N/A</v>
      </c>
      <c r="C85" s="3" t="e">
        <f>LOOKUP(C16,'1 caso'!B45:B49,'1 caso'!C45:C49)</f>
        <v>#N/A</v>
      </c>
      <c r="D85" s="3" t="e">
        <f>LOOKUP(D16,'1 caso'!B45:B49,'1 caso'!C45:C49)</f>
        <v>#N/A</v>
      </c>
      <c r="E85" s="3" t="e">
        <f>LOOKUP(E16,'1 caso'!B54:B58,'1 caso'!C54:C58)</f>
        <v>#N/A</v>
      </c>
      <c r="F85" s="3" t="e">
        <f>LOOKUP(F16,'1 caso'!B54:B58,'1 caso'!C54:C58)</f>
        <v>#N/A</v>
      </c>
      <c r="G85" s="1" t="e">
        <f>LOOKUP(G16,'1 caso'!B54:B58,'1 caso'!C54:C58)</f>
        <v>#N/A</v>
      </c>
      <c r="H85" s="1" t="e">
        <f>LOOKUP(H16,'1 caso'!B54:B58,'1 caso'!C54:C58)</f>
        <v>#N/A</v>
      </c>
      <c r="I85" s="1" t="e">
        <f>LOOKUP(I16,'1 caso'!B54:B58,'1 caso'!C54:C58)</f>
        <v>#N/A</v>
      </c>
      <c r="J85" s="1" t="e">
        <f>LOOKUP(J16,'1 caso'!B54:B58,'1 caso'!C54:C58)</f>
        <v>#N/A</v>
      </c>
      <c r="K85" s="1" t="e">
        <f>LOOKUP(K16,'1 caso'!B54:B58,'1 caso'!C54:C58)</f>
        <v>#N/A</v>
      </c>
      <c r="L85" s="1" t="e">
        <f>LOOKUP(L16,'1 caso'!B54:B58,'1 caso'!C54:C58)</f>
        <v>#N/A</v>
      </c>
      <c r="M85" s="1" t="e">
        <f>LOOKUP(M16,'1 caso'!B54:B58,'1 caso'!C54:C58)</f>
        <v>#N/A</v>
      </c>
      <c r="N85" s="1" t="e">
        <f>LOOKUP(N16,'1 caso'!B54:B58,'1 caso'!C54:C58)</f>
        <v>#N/A</v>
      </c>
      <c r="O85" s="1"/>
    </row>
    <row r="86" spans="1:15" s="22" customFormat="1" ht="11.25" customHeight="1" x14ac:dyDescent="0.25">
      <c r="A86" s="3" t="e">
        <f>LOOKUP(A17,'1 caso'!B37:B41,'1 caso'!C37:C41)</f>
        <v>#N/A</v>
      </c>
      <c r="B86" s="3" t="e">
        <f>LOOKUP(B17,'1 caso'!B37:B41,'1 caso'!C37:C41)</f>
        <v>#N/A</v>
      </c>
      <c r="C86" s="3" t="e">
        <f>LOOKUP(C17,'1 caso'!B45:B49,'1 caso'!C45:C49)</f>
        <v>#N/A</v>
      </c>
      <c r="D86" s="3" t="e">
        <f>LOOKUP(D17,'1 caso'!B45:B49,'1 caso'!C45:C49)</f>
        <v>#N/A</v>
      </c>
      <c r="E86" s="3" t="e">
        <f>LOOKUP(E17,'1 caso'!B54:B58,'1 caso'!C54:C58)</f>
        <v>#N/A</v>
      </c>
      <c r="F86" s="3" t="e">
        <f>LOOKUP(F17,'1 caso'!B54:B58,'1 caso'!C54:C58)</f>
        <v>#N/A</v>
      </c>
      <c r="G86" s="1" t="e">
        <f>LOOKUP(G17,'1 caso'!B54:B58,'1 caso'!C54:C58)</f>
        <v>#N/A</v>
      </c>
      <c r="H86" s="1" t="e">
        <f>LOOKUP(H17,'1 caso'!B54:B58,'1 caso'!C54:C58)</f>
        <v>#N/A</v>
      </c>
      <c r="I86" s="1" t="e">
        <f>LOOKUP(I17,'1 caso'!B54:B58,'1 caso'!C54:C58)</f>
        <v>#N/A</v>
      </c>
      <c r="J86" s="1" t="e">
        <f>LOOKUP(J17,'1 caso'!B54:B58,'1 caso'!C54:C58)</f>
        <v>#N/A</v>
      </c>
      <c r="K86" s="1" t="e">
        <f>LOOKUP(K17,'1 caso'!B54:B58,'1 caso'!C54:C58)</f>
        <v>#N/A</v>
      </c>
      <c r="L86" s="1" t="e">
        <f>LOOKUP(L17,'1 caso'!B54:B58,'1 caso'!C54:C58)</f>
        <v>#N/A</v>
      </c>
      <c r="M86" s="1" t="e">
        <f>LOOKUP(M17,'1 caso'!B54:B58,'1 caso'!C54:C58)</f>
        <v>#N/A</v>
      </c>
      <c r="N86" s="1" t="e">
        <f>LOOKUP(N17,'1 caso'!B54:B58,'1 caso'!C54:C58)</f>
        <v>#N/A</v>
      </c>
      <c r="O86" s="1"/>
    </row>
    <row r="87" spans="1:15" s="22" customFormat="1" ht="15" customHeight="1" x14ac:dyDescent="0.25">
      <c r="A87" s="3" t="e">
        <f>LOOKUP(A18,'1 caso'!B37:B41,'1 caso'!C37:C41)</f>
        <v>#N/A</v>
      </c>
      <c r="B87" s="3" t="e">
        <f>LOOKUP(B18,'1 caso'!B37:B41,'1 caso'!C37:C41)</f>
        <v>#N/A</v>
      </c>
      <c r="C87" s="3" t="e">
        <f>LOOKUP(C18,'1 caso'!B45:B49,'1 caso'!C45:C49)</f>
        <v>#N/A</v>
      </c>
      <c r="D87" s="3" t="e">
        <f>LOOKUP(D18,'1 caso'!B45:B49,'1 caso'!C45:C49)</f>
        <v>#N/A</v>
      </c>
      <c r="E87" s="3" t="e">
        <f>LOOKUP(E18,'1 caso'!B54:B58,'1 caso'!C54:C58)</f>
        <v>#N/A</v>
      </c>
      <c r="F87" s="3" t="e">
        <f>LOOKUP(F18,'1 caso'!B54:B58,'1 caso'!C54:C58)</f>
        <v>#N/A</v>
      </c>
      <c r="G87" s="1" t="e">
        <f>LOOKUP(G18,'1 caso'!B54:B58,'1 caso'!C54:C58)</f>
        <v>#N/A</v>
      </c>
      <c r="H87" s="1" t="e">
        <f>LOOKUP(H18,'1 caso'!B54:B58,'1 caso'!C54:C58)</f>
        <v>#N/A</v>
      </c>
      <c r="I87" s="1" t="e">
        <f>LOOKUP(I18,'1 caso'!B54:B58,'1 caso'!C54:C58)</f>
        <v>#N/A</v>
      </c>
      <c r="J87" s="1" t="e">
        <f>LOOKUP(J18,'1 caso'!B54:B58,'1 caso'!C54:C58)</f>
        <v>#N/A</v>
      </c>
      <c r="K87" s="1" t="e">
        <f>LOOKUP(K18,'1 caso'!B54:B58,'1 caso'!C54:C58)</f>
        <v>#N/A</v>
      </c>
      <c r="L87" s="1" t="e">
        <f>LOOKUP(L18,'1 caso'!B54:B58,'1 caso'!C54:C58)</f>
        <v>#N/A</v>
      </c>
      <c r="M87" s="1" t="e">
        <f>LOOKUP(M18,'1 caso'!B54:B58,'1 caso'!C54:C58)</f>
        <v>#N/A</v>
      </c>
      <c r="N87" s="1" t="e">
        <f>LOOKUP(N18,'1 caso'!B54:B58,'1 caso'!C54:C58)</f>
        <v>#N/A</v>
      </c>
      <c r="O87" s="1"/>
    </row>
    <row r="88" spans="1:15" s="22" customFormat="1" ht="12" customHeight="1" x14ac:dyDescent="0.25">
      <c r="A88" s="3" t="e">
        <f>LOOKUP(A19,'1 caso'!B37:B41,'1 caso'!C37:C41)</f>
        <v>#N/A</v>
      </c>
      <c r="B88" s="3" t="e">
        <f>LOOKUP(B19,'1 caso'!B37:B41,'1 caso'!C37:C41)</f>
        <v>#N/A</v>
      </c>
      <c r="C88" s="3" t="e">
        <f>LOOKUP(C19,'1 caso'!B45:B49,'1 caso'!C45:C49)</f>
        <v>#N/A</v>
      </c>
      <c r="D88" s="3" t="e">
        <f>LOOKUP(D19,'1 caso'!B45:B49,'1 caso'!C45:C49)</f>
        <v>#N/A</v>
      </c>
      <c r="E88" s="3" t="e">
        <f>LOOKUP(E19,'1 caso'!B54:B58,'1 caso'!C54:C58)</f>
        <v>#N/A</v>
      </c>
      <c r="F88" s="3" t="e">
        <f>LOOKUP(F19,'1 caso'!B54:B58,'1 caso'!C54:C58)</f>
        <v>#N/A</v>
      </c>
      <c r="G88" s="1" t="e">
        <f>LOOKUP(G19,'1 caso'!B54:B58,'1 caso'!C54:C58)</f>
        <v>#N/A</v>
      </c>
      <c r="H88" s="1" t="e">
        <f>LOOKUP(H19,'1 caso'!B54:B58,'1 caso'!C54:C58)</f>
        <v>#N/A</v>
      </c>
      <c r="I88" s="1" t="e">
        <f>LOOKUP(I19,'1 caso'!B54:B58,'1 caso'!C54:C58)</f>
        <v>#N/A</v>
      </c>
      <c r="J88" s="1" t="e">
        <f>LOOKUP(J19,'1 caso'!B54:B58,'1 caso'!C54:C58)</f>
        <v>#N/A</v>
      </c>
      <c r="K88" s="1" t="e">
        <f>LOOKUP(K19,'1 caso'!B54:B58,'1 caso'!C54:C58)</f>
        <v>#N/A</v>
      </c>
      <c r="L88" s="1" t="e">
        <f>LOOKUP(L19,'1 caso'!B54:B58,'1 caso'!C54:C58)</f>
        <v>#N/A</v>
      </c>
      <c r="M88" s="1" t="e">
        <f>LOOKUP(M19,'1 caso'!B54:B58,'1 caso'!C54:C58)</f>
        <v>#N/A</v>
      </c>
      <c r="N88" s="1" t="e">
        <f>LOOKUP(N19,'1 caso'!B54:B58,'1 caso'!C54:C58)</f>
        <v>#N/A</v>
      </c>
      <c r="O88" s="1"/>
    </row>
    <row r="89" spans="1:15" s="22" customFormat="1" ht="19.5" customHeight="1" x14ac:dyDescent="0.25">
      <c r="A89" s="3" t="e">
        <f>LOOKUP(A20,'1 caso'!B37:B41,'1 caso'!C37:C41)</f>
        <v>#N/A</v>
      </c>
      <c r="B89" s="3" t="e">
        <f>LOOKUP(B20,'1 caso'!B37:B41,'1 caso'!C37:C41)</f>
        <v>#N/A</v>
      </c>
      <c r="C89" s="3" t="e">
        <f>LOOKUP(C20,'1 caso'!B45:B49,'1 caso'!C45:C49)</f>
        <v>#N/A</v>
      </c>
      <c r="D89" s="3" t="e">
        <f>LOOKUP(D20,'1 caso'!B45:B49,'1 caso'!C45:C49)</f>
        <v>#N/A</v>
      </c>
      <c r="E89" s="3" t="e">
        <f>LOOKUP(E20,'1 caso'!B54:B58,'1 caso'!C54:C58)</f>
        <v>#N/A</v>
      </c>
      <c r="F89" s="3" t="e">
        <f>LOOKUP(F20,'1 caso'!B54:B58,'1 caso'!C54:C58)</f>
        <v>#N/A</v>
      </c>
      <c r="G89" s="1" t="e">
        <f>LOOKUP(G20,'1 caso'!B54:B58,'1 caso'!C54:C58)</f>
        <v>#N/A</v>
      </c>
      <c r="H89" s="1" t="e">
        <f>LOOKUP(H20,'1 caso'!B54:B58,'1 caso'!C54:C58)</f>
        <v>#N/A</v>
      </c>
      <c r="I89" s="1" t="e">
        <f>LOOKUP(I20,'1 caso'!B54:B58,'1 caso'!C54:C58)</f>
        <v>#N/A</v>
      </c>
      <c r="J89" s="1" t="e">
        <f>LOOKUP(J20,'1 caso'!B54:B58,'1 caso'!C54:C58)</f>
        <v>#N/A</v>
      </c>
      <c r="K89" s="1" t="e">
        <f>LOOKUP(K20,'1 caso'!B54:B58,'1 caso'!C54:C58)</f>
        <v>#N/A</v>
      </c>
      <c r="L89" s="1" t="e">
        <f>LOOKUP(L20,'1 caso'!B54:B58,'1 caso'!C54:C58)</f>
        <v>#N/A</v>
      </c>
      <c r="M89" s="1" t="e">
        <f>LOOKUP(M20,'1 caso'!B54:B58,'1 caso'!C54:C58)</f>
        <v>#N/A</v>
      </c>
      <c r="N89" s="1" t="e">
        <f>LOOKUP(N20,'1 caso'!B54:B58,'1 caso'!C54:C58)</f>
        <v>#N/A</v>
      </c>
      <c r="O89" s="1"/>
    </row>
    <row r="90" spans="1:15" s="22" customFormat="1" ht="21.75" customHeight="1" x14ac:dyDescent="0.25">
      <c r="A90" s="3" t="e">
        <f>LOOKUP(A21,'1 caso'!B37:B41,'1 caso'!C37:C41)</f>
        <v>#N/A</v>
      </c>
      <c r="B90" s="3" t="e">
        <f>LOOKUP(B21,'1 caso'!B37:B41,'1 caso'!C37:C41)</f>
        <v>#N/A</v>
      </c>
      <c r="C90" s="3" t="e">
        <f>LOOKUP(C21,'1 caso'!B45:B49,'1 caso'!C45:C49)</f>
        <v>#N/A</v>
      </c>
      <c r="D90" s="3" t="e">
        <f>LOOKUP(D21,'1 caso'!B45:B49,'1 caso'!C45:C49)</f>
        <v>#N/A</v>
      </c>
      <c r="E90" s="3" t="e">
        <f>LOOKUP(E21,'1 caso'!B54:B58,'1 caso'!C54:C58)</f>
        <v>#N/A</v>
      </c>
      <c r="F90" s="3" t="e">
        <f>LOOKUP(F21,'1 caso'!B54:B58,'1 caso'!C54:C58)</f>
        <v>#N/A</v>
      </c>
      <c r="G90" s="1" t="e">
        <f>LOOKUP(G21,'1 caso'!B54:B58,'1 caso'!C54:C58)</f>
        <v>#N/A</v>
      </c>
      <c r="H90" s="1" t="e">
        <f>LOOKUP(H21,'1 caso'!B54:B58,'1 caso'!C54:C58)</f>
        <v>#N/A</v>
      </c>
      <c r="I90" s="1" t="e">
        <f>LOOKUP(I21,'1 caso'!B54:B58,'1 caso'!C54:C58)</f>
        <v>#N/A</v>
      </c>
      <c r="J90" s="1" t="e">
        <f>LOOKUP(J21,'1 caso'!B54:B58,'1 caso'!C54:C58)</f>
        <v>#N/A</v>
      </c>
      <c r="K90" s="1" t="e">
        <f>LOOKUP(K21,'1 caso'!B54:B58,'1 caso'!C54:C58)</f>
        <v>#N/A</v>
      </c>
      <c r="L90" s="1" t="e">
        <f>LOOKUP(L21,'1 caso'!B54:B58,'1 caso'!C54:C58)</f>
        <v>#N/A</v>
      </c>
      <c r="M90" s="1" t="e">
        <f>LOOKUP(M21,'1 caso'!B54:B58,'1 caso'!C54:C58)</f>
        <v>#N/A</v>
      </c>
      <c r="N90" s="1" t="e">
        <f>LOOKUP(N21,'1 caso'!B54:B58,'1 caso'!C54:C58)</f>
        <v>#N/A</v>
      </c>
      <c r="O90" s="1"/>
    </row>
    <row r="91" spans="1:15" s="22" customFormat="1" ht="22.5" customHeight="1" x14ac:dyDescent="0.25">
      <c r="A91" s="3" t="e">
        <f>LOOKUP(A22,'1 caso'!B37:B41,'1 caso'!C37:C41)</f>
        <v>#N/A</v>
      </c>
      <c r="B91" s="3" t="e">
        <f>LOOKUP(B22,'1 caso'!B37:B41,'1 caso'!C37:C41)</f>
        <v>#N/A</v>
      </c>
      <c r="C91" s="3" t="e">
        <f>LOOKUP(C22,'1 caso'!B45:B49,'1 caso'!C45:C49)</f>
        <v>#N/A</v>
      </c>
      <c r="D91" s="3" t="e">
        <f>LOOKUP(D22,'1 caso'!B45:B49,'1 caso'!C45:C49)</f>
        <v>#N/A</v>
      </c>
      <c r="E91" s="3" t="e">
        <f>LOOKUP(E22,'1 caso'!B54:B58,'1 caso'!C54:C58)</f>
        <v>#N/A</v>
      </c>
      <c r="F91" s="3" t="e">
        <f>LOOKUP(F22,'1 caso'!B54:B58,'1 caso'!C54:C58)</f>
        <v>#N/A</v>
      </c>
      <c r="G91" s="1" t="e">
        <f>LOOKUP(G22,'1 caso'!B54:B58,'1 caso'!C54:C58)</f>
        <v>#N/A</v>
      </c>
      <c r="H91" s="1" t="e">
        <f>LOOKUP(H22,'1 caso'!B54:B58,'1 caso'!C54:C58)</f>
        <v>#N/A</v>
      </c>
      <c r="I91" s="1" t="e">
        <f>LOOKUP(I22,'1 caso'!B54:B58,'1 caso'!C54:C58)</f>
        <v>#N/A</v>
      </c>
      <c r="J91" s="1" t="e">
        <f>LOOKUP(J22,'1 caso'!B54:B58,'1 caso'!C54:C58)</f>
        <v>#N/A</v>
      </c>
      <c r="K91" s="1" t="e">
        <f>LOOKUP(K22,'1 caso'!B54:B58,'1 caso'!C54:C58)</f>
        <v>#N/A</v>
      </c>
      <c r="L91" s="1" t="e">
        <f>LOOKUP(L22,'1 caso'!B54:B58,'1 caso'!C54:C58)</f>
        <v>#N/A</v>
      </c>
      <c r="M91" s="1" t="e">
        <f>LOOKUP(M22,'1 caso'!B54:B58,'1 caso'!C54:C58)</f>
        <v>#N/A</v>
      </c>
      <c r="N91" s="1" t="e">
        <f>LOOKUP(N22,'1 caso'!B54:B58,'1 caso'!C54:C58)</f>
        <v>#N/A</v>
      </c>
      <c r="O91" s="1"/>
    </row>
    <row r="92" spans="1:15" s="22" customFormat="1" ht="18" customHeight="1" x14ac:dyDescent="0.25">
      <c r="A92" s="3" t="e">
        <f>LOOKUP(A23,'1 caso'!B37:B41,'1 caso'!C37:C41)</f>
        <v>#N/A</v>
      </c>
      <c r="B92" s="3" t="e">
        <f>LOOKUP(B23,'1 caso'!B37:B41,'1 caso'!C37:C41)</f>
        <v>#N/A</v>
      </c>
      <c r="C92" s="3" t="e">
        <f>LOOKUP(C23,'1 caso'!B45:B49,'1 caso'!C45:C49)</f>
        <v>#N/A</v>
      </c>
      <c r="D92" s="3" t="e">
        <f>LOOKUP(D23,'1 caso'!B45:B49,'1 caso'!C45:C49)</f>
        <v>#N/A</v>
      </c>
      <c r="E92" s="3" t="e">
        <f>LOOKUP(E23,'1 caso'!B54:B58,'1 caso'!C54:C58)</f>
        <v>#N/A</v>
      </c>
      <c r="F92" s="3" t="e">
        <f>LOOKUP(F23,'1 caso'!B54:B58,'1 caso'!C54:C58)</f>
        <v>#N/A</v>
      </c>
      <c r="G92" s="1" t="e">
        <f>LOOKUP(G23,'1 caso'!B54:B58,'1 caso'!C54:C58)</f>
        <v>#N/A</v>
      </c>
      <c r="H92" s="1" t="e">
        <f>LOOKUP(H23,'1 caso'!B54:B58,'1 caso'!C54:C58)</f>
        <v>#N/A</v>
      </c>
      <c r="I92" s="1" t="e">
        <f>LOOKUP(I23,'1 caso'!B54:B58,'1 caso'!C54:C58)</f>
        <v>#N/A</v>
      </c>
      <c r="J92" s="1" t="e">
        <f>LOOKUP(J23,'1 caso'!B54:B58,'1 caso'!C54:C58)</f>
        <v>#N/A</v>
      </c>
      <c r="K92" s="1" t="e">
        <f>LOOKUP(K23,'1 caso'!B54:B58,'1 caso'!C54:C58)</f>
        <v>#N/A</v>
      </c>
      <c r="L92" s="1" t="e">
        <f>LOOKUP(L23,'1 caso'!B54:B58,'1 caso'!C54:C58)</f>
        <v>#N/A</v>
      </c>
      <c r="M92" s="1" t="e">
        <f>LOOKUP(M23,'1 caso'!B54:B58,'1 caso'!C54:C58)</f>
        <v>#N/A</v>
      </c>
      <c r="N92" s="1" t="e">
        <f>LOOKUP(N23,'1 caso'!B54:B58,'1 caso'!C54:C58)</f>
        <v>#N/A</v>
      </c>
      <c r="O92" s="1"/>
    </row>
    <row r="93" spans="1:15" s="22" customFormat="1" ht="18.75" customHeight="1" x14ac:dyDescent="0.25">
      <c r="A93" s="3" t="e">
        <f>LOOKUP(A24,'1 caso'!B37:B41,'1 caso'!C37:C41)</f>
        <v>#N/A</v>
      </c>
      <c r="B93" s="3" t="e">
        <f>LOOKUP(B24,'1 caso'!B37:B41,'1 caso'!C37:C41)</f>
        <v>#N/A</v>
      </c>
      <c r="C93" s="3" t="e">
        <f>LOOKUP(C24,'1 caso'!B45:B49,'1 caso'!C45:C49)</f>
        <v>#N/A</v>
      </c>
      <c r="D93" s="3" t="e">
        <f>LOOKUP(D24,'1 caso'!B45:B49,'1 caso'!C45:C49)</f>
        <v>#N/A</v>
      </c>
      <c r="E93" s="3" t="e">
        <f>LOOKUP(E24,'1 caso'!B54:B58,'1 caso'!C54:C58)</f>
        <v>#N/A</v>
      </c>
      <c r="F93" s="3" t="e">
        <f>LOOKUP(F24,'1 caso'!B54:B58,'1 caso'!C54:C58)</f>
        <v>#N/A</v>
      </c>
      <c r="G93" s="1" t="e">
        <f>LOOKUP(G24,'1 caso'!B54:B58,'1 caso'!C54:C58)</f>
        <v>#N/A</v>
      </c>
      <c r="H93" s="1" t="e">
        <f>LOOKUP(H24,'1 caso'!B54:B58,'1 caso'!C54:C58)</f>
        <v>#N/A</v>
      </c>
      <c r="I93" s="1" t="e">
        <f>LOOKUP(I24,'1 caso'!B54:B58,'1 caso'!C54:C58)</f>
        <v>#N/A</v>
      </c>
      <c r="J93" s="1" t="e">
        <f>LOOKUP(J24,'1 caso'!B54:B58,'1 caso'!C54:C58)</f>
        <v>#N/A</v>
      </c>
      <c r="K93" s="1" t="e">
        <f>LOOKUP(K24,'1 caso'!B54:B58,'1 caso'!C54:C58)</f>
        <v>#N/A</v>
      </c>
      <c r="L93" s="1" t="e">
        <f>LOOKUP(L24,'1 caso'!B54:B58,'1 caso'!C54:C58)</f>
        <v>#N/A</v>
      </c>
      <c r="M93" s="1" t="e">
        <f>LOOKUP(M24,'1 caso'!B54:B58,'1 caso'!C54:C58)</f>
        <v>#N/A</v>
      </c>
      <c r="N93" s="1" t="e">
        <f>LOOKUP(N24,'1 caso'!B54:B58,'1 caso'!C54:C58)</f>
        <v>#N/A</v>
      </c>
      <c r="O93" s="1"/>
    </row>
    <row r="94" spans="1:15" s="22" customFormat="1" ht="15" customHeight="1" x14ac:dyDescent="0.25">
      <c r="A94" s="3" t="e">
        <f>LOOKUP(A25,'1 caso'!B37:B41,'1 caso'!C37:C41)</f>
        <v>#N/A</v>
      </c>
      <c r="B94" s="3" t="e">
        <f>LOOKUP(B25,'1 caso'!B37:B41,'1 caso'!C37:C41)</f>
        <v>#N/A</v>
      </c>
      <c r="C94" s="3" t="e">
        <f>LOOKUP(C25,'1 caso'!B45:B49,'1 caso'!C45:C49)</f>
        <v>#N/A</v>
      </c>
      <c r="D94" s="3" t="e">
        <f>LOOKUP(D25,'1 caso'!B45:B49,'1 caso'!C45:C49)</f>
        <v>#N/A</v>
      </c>
      <c r="E94" s="3" t="e">
        <f>LOOKUP(E25,'1 caso'!B54:B58,'1 caso'!C54:C58)</f>
        <v>#N/A</v>
      </c>
      <c r="F94" s="3" t="e">
        <f>LOOKUP(F25,'1 caso'!B54:B58,'1 caso'!C54:C58)</f>
        <v>#N/A</v>
      </c>
      <c r="G94" s="1" t="e">
        <f>LOOKUP(G25,'1 caso'!B54:B58,'1 caso'!C54:C58)</f>
        <v>#N/A</v>
      </c>
      <c r="H94" s="1" t="e">
        <f>LOOKUP(H25,'1 caso'!B54:B58,'1 caso'!C54:C58)</f>
        <v>#N/A</v>
      </c>
      <c r="I94" s="1" t="e">
        <f>LOOKUP(I25,'1 caso'!B54:B58,'1 caso'!C54:C58)</f>
        <v>#N/A</v>
      </c>
      <c r="J94" s="1" t="e">
        <f>LOOKUP(J25,'1 caso'!B54:B58,'1 caso'!C54:C58)</f>
        <v>#N/A</v>
      </c>
      <c r="K94" s="1" t="e">
        <f>LOOKUP(K25,'1 caso'!B54:B58,'1 caso'!C54:C58)</f>
        <v>#N/A</v>
      </c>
      <c r="L94" s="1" t="e">
        <f>LOOKUP(L25,'1 caso'!B54:B58,'1 caso'!C54:C58)</f>
        <v>#N/A</v>
      </c>
      <c r="M94" s="1" t="e">
        <f>LOOKUP(M25,'1 caso'!B54:B58,'1 caso'!C54:C58)</f>
        <v>#N/A</v>
      </c>
      <c r="N94" s="1" t="e">
        <f>LOOKUP(N25,'1 caso'!B54:B58,'1 caso'!C54:C58)</f>
        <v>#N/A</v>
      </c>
      <c r="O94" s="1"/>
    </row>
    <row r="95" spans="1:15" s="22" customFormat="1" ht="15.75" customHeight="1" x14ac:dyDescent="0.25">
      <c r="A95" s="3" t="e">
        <f>LOOKUP(A26,'1 caso'!B37:B41,'1 caso'!C37:C41)</f>
        <v>#N/A</v>
      </c>
      <c r="B95" s="3" t="e">
        <f>LOOKUP(B26,'1 caso'!B37:B41,'1 caso'!C37:C41)</f>
        <v>#N/A</v>
      </c>
      <c r="C95" s="3" t="e">
        <f>LOOKUP(C26,'1 caso'!B45:B49,'1 caso'!C45:C49)</f>
        <v>#N/A</v>
      </c>
      <c r="D95" s="3" t="e">
        <f>LOOKUP(D26,'1 caso'!B45:B49,'1 caso'!C45:C49)</f>
        <v>#N/A</v>
      </c>
      <c r="E95" s="3" t="e">
        <f>LOOKUP(E26,'1 caso'!B54:B58,'1 caso'!C54:C58)</f>
        <v>#N/A</v>
      </c>
      <c r="F95" s="3" t="e">
        <f>LOOKUP(F26,'1 caso'!B54:B58,'1 caso'!C54:C58)</f>
        <v>#N/A</v>
      </c>
      <c r="G95" s="1" t="e">
        <f>LOOKUP(G26,'1 caso'!B54:B58,'1 caso'!C54:C58)</f>
        <v>#N/A</v>
      </c>
      <c r="H95" s="1" t="e">
        <f>LOOKUP(H26,'1 caso'!B54:B58,'1 caso'!C54:C58)</f>
        <v>#N/A</v>
      </c>
      <c r="I95" s="1" t="e">
        <f>LOOKUP(I26,'1 caso'!B54:B58,'1 caso'!C54:C58)</f>
        <v>#N/A</v>
      </c>
      <c r="J95" s="1" t="e">
        <f>LOOKUP(J26,'1 caso'!B54:B58,'1 caso'!C54:C58)</f>
        <v>#N/A</v>
      </c>
      <c r="K95" s="1" t="e">
        <f>LOOKUP(K26,'1 caso'!B54:B58,'1 caso'!C54:C58)</f>
        <v>#N/A</v>
      </c>
      <c r="L95" s="1" t="e">
        <f>LOOKUP(L26,'1 caso'!B54:B58,'1 caso'!C54:C58)</f>
        <v>#N/A</v>
      </c>
      <c r="M95" s="1" t="e">
        <f>LOOKUP(M26,'1 caso'!B54:B58,'1 caso'!C54:C58)</f>
        <v>#N/A</v>
      </c>
      <c r="N95" s="1" t="e">
        <f>LOOKUP(N26,'1 caso'!B54:B58,'1 caso'!C54:C58)</f>
        <v>#N/A</v>
      </c>
      <c r="O95" s="1"/>
    </row>
    <row r="96" spans="1:15" s="22" customFormat="1" ht="13.5" customHeight="1" x14ac:dyDescent="0.25">
      <c r="A96" s="3" t="e">
        <f>LOOKUP(A27,'1 caso'!B37:B41,'1 caso'!C37:C41)</f>
        <v>#N/A</v>
      </c>
      <c r="B96" s="3" t="e">
        <f>LOOKUP(B27,'1 caso'!B37:B41,'1 caso'!C37:C41)</f>
        <v>#N/A</v>
      </c>
      <c r="C96" s="3" t="e">
        <f>LOOKUP(C27,'1 caso'!B45:B49,'1 caso'!C45:C49)</f>
        <v>#N/A</v>
      </c>
      <c r="D96" s="3" t="e">
        <f>LOOKUP(D27,'1 caso'!B45:B49,'1 caso'!C45:C49)</f>
        <v>#N/A</v>
      </c>
      <c r="E96" s="3" t="e">
        <f>LOOKUP(E27,'1 caso'!B54:B58,'1 caso'!C54:C58)</f>
        <v>#N/A</v>
      </c>
      <c r="F96" s="3" t="e">
        <f>LOOKUP(F27,'1 caso'!B54:B58,'1 caso'!C54:C58)</f>
        <v>#N/A</v>
      </c>
      <c r="G96" s="1" t="e">
        <f>LOOKUP(G27,'1 caso'!B54:B58,'1 caso'!C54:C58)</f>
        <v>#N/A</v>
      </c>
      <c r="H96" s="1" t="e">
        <f>LOOKUP(H27,'1 caso'!B54:B58,'1 caso'!C54:C58)</f>
        <v>#N/A</v>
      </c>
      <c r="I96" s="1" t="e">
        <f>LOOKUP(I27,'1 caso'!B54:B58,'1 caso'!C54:C58)</f>
        <v>#N/A</v>
      </c>
      <c r="J96" s="1" t="e">
        <f>LOOKUP(J27,'1 caso'!B54:B58,'1 caso'!C54:C58)</f>
        <v>#N/A</v>
      </c>
      <c r="K96" s="1" t="e">
        <f>LOOKUP(K27,'1 caso'!B54:B58,'1 caso'!C54:C58)</f>
        <v>#N/A</v>
      </c>
      <c r="L96" s="1" t="e">
        <f>LOOKUP(L27,'1 caso'!B54:B58,'1 caso'!C54:C58)</f>
        <v>#N/A</v>
      </c>
      <c r="M96" s="1" t="e">
        <f>LOOKUP(M27,'1 caso'!B54:B58,'1 caso'!C54:C58)</f>
        <v>#N/A</v>
      </c>
      <c r="N96" s="1" t="e">
        <f>LOOKUP(N27,'1 caso'!B54:B58,'1 caso'!C54:C58)</f>
        <v>#N/A</v>
      </c>
      <c r="O96" s="1"/>
    </row>
    <row r="97" spans="1:15" s="22" customFormat="1" ht="38.25" customHeight="1" x14ac:dyDescent="0.25">
      <c r="A97" s="3" t="e">
        <f>LOOKUP(A28,'1 caso'!B37:B41,'1 caso'!C37:C41)</f>
        <v>#N/A</v>
      </c>
      <c r="B97" s="3" t="e">
        <f>LOOKUP(B28,'1 caso'!B37:B41,'1 caso'!C37:C41)</f>
        <v>#N/A</v>
      </c>
      <c r="C97" s="3" t="e">
        <f>LOOKUP(C28,'1 caso'!B45:B49,'1 caso'!C45:C49)</f>
        <v>#N/A</v>
      </c>
      <c r="D97" s="3" t="e">
        <f>LOOKUP(D28,'1 caso'!B45:B49,'1 caso'!C45:C49)</f>
        <v>#N/A</v>
      </c>
      <c r="E97" s="3" t="e">
        <f>LOOKUP(E28,'1 caso'!B54:B58,'1 caso'!C54:C58)</f>
        <v>#N/A</v>
      </c>
      <c r="F97" s="3" t="e">
        <f>LOOKUP(F28,'1 caso'!B54:B58,'1 caso'!C54:C58)</f>
        <v>#N/A</v>
      </c>
      <c r="G97" s="1" t="e">
        <f>LOOKUP(G28,'1 caso'!B54:B58,'1 caso'!C54:C58)</f>
        <v>#N/A</v>
      </c>
      <c r="H97" s="1" t="e">
        <f>LOOKUP(H28,'1 caso'!B54:B58,'1 caso'!C54:C58)</f>
        <v>#N/A</v>
      </c>
      <c r="I97" s="1" t="e">
        <f>LOOKUP(I28,'1 caso'!B54:B58,'1 caso'!C54:C58)</f>
        <v>#N/A</v>
      </c>
      <c r="J97" s="1" t="e">
        <f>LOOKUP(J28,'1 caso'!B54:B58,'1 caso'!C54:C58)</f>
        <v>#N/A</v>
      </c>
      <c r="K97" s="1" t="e">
        <f>LOOKUP(K28,'1 caso'!B54:B58,'1 caso'!C54:C58)</f>
        <v>#N/A</v>
      </c>
      <c r="L97" s="1" t="e">
        <f>LOOKUP(L28,'1 caso'!B54:B58,'1 caso'!C54:C58)</f>
        <v>#N/A</v>
      </c>
      <c r="M97" s="1" t="e">
        <f>LOOKUP(M28,'1 caso'!B54:B58,'1 caso'!C54:C58)</f>
        <v>#N/A</v>
      </c>
      <c r="N97" s="1" t="e">
        <f>LOOKUP(N28,'1 caso'!B54:B58,'1 caso'!C54:C58)</f>
        <v>#N/A</v>
      </c>
      <c r="O97" s="1"/>
    </row>
    <row r="98" spans="1:15" s="22" customFormat="1" ht="28.5" customHeight="1" x14ac:dyDescent="0.25">
      <c r="A98" s="3" t="e">
        <f>LOOKUP(A29,'1 caso'!B37:B41,'1 caso'!C37:C41)</f>
        <v>#N/A</v>
      </c>
      <c r="B98" s="3" t="e">
        <f>LOOKUP(B29,'1 caso'!B37:B41,'1 caso'!C37:C41)</f>
        <v>#N/A</v>
      </c>
      <c r="C98" s="3" t="e">
        <f>LOOKUP(C29,'1 caso'!B45:B49,'1 caso'!C45:C49)</f>
        <v>#N/A</v>
      </c>
      <c r="D98" s="3" t="e">
        <f>LOOKUP(D29,'1 caso'!B45:B49,'1 caso'!C45:C49)</f>
        <v>#N/A</v>
      </c>
      <c r="E98" s="3" t="e">
        <f>LOOKUP(E29,'1 caso'!B54:B58,'1 caso'!C54:C58)</f>
        <v>#N/A</v>
      </c>
      <c r="F98" s="3" t="e">
        <f>LOOKUP(F29,'1 caso'!B54:B58,'1 caso'!C54:C58)</f>
        <v>#N/A</v>
      </c>
      <c r="G98" s="1" t="e">
        <f>LOOKUP(G29,'1 caso'!B54:B58,'1 caso'!C54:C58)</f>
        <v>#N/A</v>
      </c>
      <c r="H98" s="1" t="e">
        <f>LOOKUP(H29,'1 caso'!B54:B58,'1 caso'!C54:C58)</f>
        <v>#N/A</v>
      </c>
      <c r="I98" s="1" t="e">
        <f>LOOKUP(I29,'1 caso'!B54:B58,'1 caso'!C54:C58)</f>
        <v>#N/A</v>
      </c>
      <c r="J98" s="1" t="e">
        <f>LOOKUP(J29,'1 caso'!B54:B58,'1 caso'!C54:C58)</f>
        <v>#N/A</v>
      </c>
      <c r="K98" s="1" t="e">
        <f>LOOKUP(K29,'1 caso'!B54:B58,'1 caso'!C54:C58)</f>
        <v>#N/A</v>
      </c>
      <c r="L98" s="1" t="e">
        <f>LOOKUP(L29,'1 caso'!B54:B58,'1 caso'!C54:C58)</f>
        <v>#N/A</v>
      </c>
      <c r="M98" s="1" t="e">
        <f>LOOKUP(M29,'1 caso'!B54:B58,'1 caso'!C54:C58)</f>
        <v>#N/A</v>
      </c>
      <c r="N98" s="1" t="e">
        <f>LOOKUP(N29,'1 caso'!B54:B58,'1 caso'!C54:C58)</f>
        <v>#N/A</v>
      </c>
      <c r="O98" s="1"/>
    </row>
    <row r="99" spans="1:15" s="22" customFormat="1" ht="51" customHeight="1" x14ac:dyDescent="0.25">
      <c r="A99" s="3" t="e">
        <f>LOOKUP(A30,'1 caso'!B37:B41,'1 caso'!C37:C41)</f>
        <v>#N/A</v>
      </c>
      <c r="B99" s="3" t="e">
        <f>LOOKUP(B30,'1 caso'!B37:B41,'1 caso'!C37:C41)</f>
        <v>#N/A</v>
      </c>
      <c r="C99" s="3" t="e">
        <f>LOOKUP(C30,'1 caso'!B45:B49,'1 caso'!C45:C49)</f>
        <v>#N/A</v>
      </c>
      <c r="D99" s="3" t="e">
        <f>LOOKUP(D30,'1 caso'!B45:B49,'1 caso'!C45:C49)</f>
        <v>#N/A</v>
      </c>
      <c r="E99" s="3" t="e">
        <f>LOOKUP(E30,'1 caso'!B54:B58,'1 caso'!C54:C58)</f>
        <v>#N/A</v>
      </c>
      <c r="F99" s="3" t="e">
        <f>LOOKUP(F30,'1 caso'!B54:B58,'1 caso'!C54:C58)</f>
        <v>#N/A</v>
      </c>
      <c r="G99" s="1" t="e">
        <f>LOOKUP(G30,'1 caso'!B54:B58,'1 caso'!C54:C58)</f>
        <v>#N/A</v>
      </c>
      <c r="H99" s="1" t="e">
        <f>LOOKUP(H30,'1 caso'!B54:B58,'1 caso'!C54:C58)</f>
        <v>#N/A</v>
      </c>
      <c r="I99" s="1" t="e">
        <f>LOOKUP(I30,'1 caso'!B54:B58,'1 caso'!C54:C58)</f>
        <v>#N/A</v>
      </c>
      <c r="J99" s="1" t="e">
        <f>LOOKUP(J30,'1 caso'!B54:B58,'1 caso'!C54:C58)</f>
        <v>#N/A</v>
      </c>
      <c r="K99" s="1" t="e">
        <f>LOOKUP(K30,'1 caso'!B54:B58,'1 caso'!C54:C58)</f>
        <v>#N/A</v>
      </c>
      <c r="L99" s="1" t="e">
        <f>LOOKUP(L30,'1 caso'!B54:B58,'1 caso'!C54:C58)</f>
        <v>#N/A</v>
      </c>
      <c r="M99" s="1" t="e">
        <f>LOOKUP(M30,'1 caso'!B54:B58,'1 caso'!C54:C58)</f>
        <v>#N/A</v>
      </c>
      <c r="N99" s="1" t="e">
        <f>LOOKUP(N30,'1 caso'!B54:B58,'1 caso'!C54:C58)</f>
        <v>#N/A</v>
      </c>
      <c r="O99" s="1"/>
    </row>
    <row r="100" spans="1:15" s="22" customFormat="1" ht="38.25" customHeight="1" x14ac:dyDescent="0.25">
      <c r="A100" s="3" t="e">
        <f>LOOKUP(A31,'1 caso'!B37:B41,'1 caso'!C37:C41)</f>
        <v>#N/A</v>
      </c>
      <c r="B100" s="3" t="e">
        <f>LOOKUP(B31,'1 caso'!B37:B41,'1 caso'!C37:C41)</f>
        <v>#N/A</v>
      </c>
      <c r="C100" s="3" t="e">
        <f>LOOKUP(C31,'1 caso'!B45:B49,'1 caso'!C45:C49)</f>
        <v>#N/A</v>
      </c>
      <c r="D100" s="3" t="e">
        <f>LOOKUP(D31,'1 caso'!B45:B49,'1 caso'!C45:C49)</f>
        <v>#N/A</v>
      </c>
      <c r="E100" s="3" t="e">
        <f>LOOKUP(E31,'1 caso'!B54:B58,'1 caso'!C54:C58)</f>
        <v>#N/A</v>
      </c>
      <c r="F100" s="3" t="e">
        <f>LOOKUP(F31,'1 caso'!B54:B58,'1 caso'!C54:C58)</f>
        <v>#N/A</v>
      </c>
      <c r="G100" s="1" t="e">
        <f>LOOKUP(G31,'1 caso'!B54:B58,'1 caso'!C54:C58)</f>
        <v>#N/A</v>
      </c>
      <c r="H100" s="1" t="e">
        <f>LOOKUP(H31,'1 caso'!B54:B58,'1 caso'!C54:C58)</f>
        <v>#N/A</v>
      </c>
      <c r="I100" s="1" t="e">
        <f>LOOKUP(I31,'1 caso'!B54:B58,'1 caso'!C54:C58)</f>
        <v>#N/A</v>
      </c>
      <c r="J100" s="1" t="e">
        <f>LOOKUP(J31,'1 caso'!B54:B58,'1 caso'!C54:C58)</f>
        <v>#N/A</v>
      </c>
      <c r="K100" s="1" t="e">
        <f>LOOKUP(K31,'1 caso'!B54:B58,'1 caso'!C54:C58)</f>
        <v>#N/A</v>
      </c>
      <c r="L100" s="1" t="e">
        <f>LOOKUP(L31,'1 caso'!B54:B58,'1 caso'!C54:C58)</f>
        <v>#N/A</v>
      </c>
      <c r="M100" s="1">
        <f>LOOKUP(M31,'1 caso'!B54:B58,'1 caso'!C54:C58)</f>
        <v>3</v>
      </c>
      <c r="N100" s="1" t="e">
        <f>LOOKUP(N31,'1 caso'!B54:B58,'1 caso'!C54:C58)</f>
        <v>#N/A</v>
      </c>
      <c r="O100" s="1"/>
    </row>
    <row r="101" spans="1:15" s="22" customFormat="1" ht="41.25" customHeight="1" x14ac:dyDescent="0.25">
      <c r="A101" s="3" t="e">
        <f>LOOKUP(A32,'1 caso'!B37:B41,'1 caso'!C37:C41)</f>
        <v>#N/A</v>
      </c>
      <c r="B101" s="3" t="e">
        <f>LOOKUP(B32,'1 caso'!B37:B41,'1 caso'!C37:C41)</f>
        <v>#N/A</v>
      </c>
      <c r="C101" s="3" t="e">
        <f>LOOKUP(C32,'1 caso'!B45:B49,'1 caso'!C45:C49)</f>
        <v>#N/A</v>
      </c>
      <c r="D101" s="3" t="e">
        <f>LOOKUP(D32,'1 caso'!B45:B49,'1 caso'!C45:C49)</f>
        <v>#N/A</v>
      </c>
      <c r="E101" s="3" t="e">
        <f>LOOKUP(E32,'1 caso'!B54:B58,'1 caso'!C54:C58)</f>
        <v>#N/A</v>
      </c>
      <c r="F101" s="3" t="e">
        <f>LOOKUP(F32,'1 caso'!B54:B58,'1 caso'!C54:C58)</f>
        <v>#N/A</v>
      </c>
      <c r="G101" s="1" t="e">
        <f>LOOKUP(G32,'1 caso'!B54:B58,'1 caso'!C54:C58)</f>
        <v>#N/A</v>
      </c>
      <c r="H101" s="1" t="e">
        <f>LOOKUP(H32,'1 caso'!B54:B58,'1 caso'!C54:C58)</f>
        <v>#N/A</v>
      </c>
      <c r="I101" s="1" t="e">
        <f>LOOKUP(I32,'1 caso'!B54:B58,'1 caso'!C54:C58)</f>
        <v>#N/A</v>
      </c>
      <c r="J101" s="1" t="e">
        <f>LOOKUP(J32,'1 caso'!B54:B58,'1 caso'!C54:C58)</f>
        <v>#N/A</v>
      </c>
      <c r="K101" s="1" t="e">
        <f>LOOKUP(K32,'1 caso'!B54:B58,'1 caso'!C54:C58)</f>
        <v>#N/A</v>
      </c>
      <c r="L101" s="1" t="e">
        <f>LOOKUP(L32,'1 caso'!B54:B58,'1 caso'!C54:C58)</f>
        <v>#N/A</v>
      </c>
      <c r="M101" s="1" t="e">
        <f>LOOKUP(M32,'1 caso'!B54:B58,'1 caso'!C54:C58)</f>
        <v>#N/A</v>
      </c>
      <c r="N101" s="1" t="e">
        <f>LOOKUP(N32,'1 caso'!B54:B58,'1 caso'!C54:C58)</f>
        <v>#N/A</v>
      </c>
      <c r="O101" s="1"/>
    </row>
    <row r="102" spans="1:15" s="22" customFormat="1" ht="31.5" customHeight="1" x14ac:dyDescent="0.25">
      <c r="G102" s="24"/>
      <c r="H102" s="24"/>
      <c r="I102" s="24"/>
      <c r="J102" s="24"/>
      <c r="K102" s="24"/>
      <c r="L102" s="24"/>
      <c r="M102" s="24"/>
      <c r="N102" s="24"/>
      <c r="O102" s="24"/>
    </row>
    <row r="103" spans="1:15" s="22" customFormat="1" ht="42.75" customHeight="1" x14ac:dyDescent="0.25">
      <c r="G103" s="24"/>
      <c r="H103" s="24"/>
      <c r="I103" s="24"/>
      <c r="J103" s="24"/>
      <c r="K103" s="24"/>
      <c r="L103" s="24"/>
      <c r="M103" s="24"/>
      <c r="N103" s="24"/>
      <c r="O103" s="24"/>
    </row>
    <row r="104" spans="1:15" s="22" customFormat="1" x14ac:dyDescent="0.25">
      <c r="G104" s="24"/>
      <c r="H104" s="24"/>
      <c r="I104" s="24"/>
      <c r="J104" s="24"/>
      <c r="K104" s="24"/>
      <c r="L104" s="24"/>
      <c r="M104" s="24"/>
      <c r="N104" s="24"/>
      <c r="O104" s="24"/>
    </row>
    <row r="105" spans="1:15" s="22" customFormat="1" x14ac:dyDescent="0.25">
      <c r="G105" s="24"/>
      <c r="H105" s="24"/>
      <c r="I105" s="24"/>
      <c r="J105" s="24"/>
      <c r="K105" s="24"/>
      <c r="L105" s="24"/>
      <c r="M105" s="24"/>
      <c r="N105" s="24"/>
      <c r="O105" s="24"/>
    </row>
    <row r="106" spans="1:15" s="22" customFormat="1" x14ac:dyDescent="0.25">
      <c r="G106" s="24"/>
      <c r="H106" s="24"/>
      <c r="I106" s="24"/>
      <c r="J106" s="24"/>
      <c r="K106" s="24"/>
      <c r="L106" s="24"/>
      <c r="M106" s="24"/>
      <c r="N106" s="24"/>
      <c r="O106" s="24"/>
    </row>
    <row r="107" spans="1:15" s="22" customFormat="1" x14ac:dyDescent="0.25">
      <c r="G107" s="24"/>
      <c r="H107" s="24"/>
      <c r="I107" s="24"/>
      <c r="J107" s="24"/>
      <c r="K107" s="24"/>
      <c r="L107" s="24"/>
      <c r="M107" s="24"/>
      <c r="N107" s="24"/>
      <c r="O107" s="24"/>
    </row>
    <row r="108" spans="1:15" s="22" customFormat="1" x14ac:dyDescent="0.25">
      <c r="G108" s="24"/>
      <c r="H108" s="24"/>
      <c r="I108" s="24"/>
      <c r="J108" s="24"/>
      <c r="K108" s="24"/>
      <c r="L108" s="24"/>
      <c r="M108" s="24"/>
      <c r="N108" s="24"/>
      <c r="O108" s="24"/>
    </row>
    <row r="109" spans="1:15" s="22" customFormat="1" x14ac:dyDescent="0.25">
      <c r="G109" s="24"/>
      <c r="H109" s="24"/>
      <c r="I109" s="24"/>
      <c r="J109" s="24"/>
      <c r="K109" s="24"/>
      <c r="L109" s="24"/>
      <c r="M109" s="24"/>
      <c r="N109" s="24"/>
      <c r="O109" s="24"/>
    </row>
    <row r="110" spans="1:15" s="22" customFormat="1" x14ac:dyDescent="0.25">
      <c r="G110" s="24"/>
      <c r="H110" s="24"/>
      <c r="I110" s="24"/>
      <c r="J110" s="24"/>
      <c r="K110" s="24"/>
      <c r="L110" s="24"/>
      <c r="M110" s="24"/>
      <c r="N110" s="24"/>
      <c r="O110" s="24"/>
    </row>
    <row r="111" spans="1:15" s="22" customFormat="1" x14ac:dyDescent="0.25">
      <c r="G111" s="24"/>
      <c r="H111" s="24"/>
      <c r="I111" s="24"/>
      <c r="J111" s="24"/>
      <c r="K111" s="24"/>
      <c r="L111" s="24"/>
      <c r="M111" s="24"/>
      <c r="N111" s="24"/>
      <c r="O111" s="24"/>
    </row>
    <row r="112" spans="1:15" s="22" customFormat="1" x14ac:dyDescent="0.25">
      <c r="G112" s="24"/>
      <c r="H112" s="24"/>
      <c r="I112" s="24"/>
      <c r="J112" s="24"/>
      <c r="K112" s="24"/>
      <c r="L112" s="24"/>
      <c r="M112" s="24"/>
      <c r="N112" s="24"/>
      <c r="O112" s="24"/>
    </row>
    <row r="113" spans="7:15" s="22" customFormat="1" x14ac:dyDescent="0.25">
      <c r="G113" s="24"/>
      <c r="H113" s="24"/>
      <c r="I113" s="24"/>
      <c r="J113" s="24"/>
      <c r="K113" s="24"/>
      <c r="L113" s="24"/>
      <c r="M113" s="24"/>
      <c r="N113" s="24"/>
      <c r="O113" s="24"/>
    </row>
    <row r="114" spans="7:15" s="22" customFormat="1" x14ac:dyDescent="0.25">
      <c r="G114" s="24"/>
      <c r="H114" s="24"/>
      <c r="I114" s="24"/>
      <c r="J114" s="24"/>
      <c r="K114" s="24"/>
      <c r="L114" s="24"/>
      <c r="M114" s="24"/>
      <c r="N114" s="24"/>
      <c r="O114" s="24"/>
    </row>
    <row r="115" spans="7:15" s="22" customFormat="1" x14ac:dyDescent="0.25">
      <c r="G115" s="24"/>
      <c r="H115" s="24"/>
      <c r="I115" s="24"/>
      <c r="J115" s="24"/>
      <c r="K115" s="24"/>
      <c r="L115" s="24"/>
      <c r="M115" s="24"/>
      <c r="N115" s="24"/>
      <c r="O115" s="24"/>
    </row>
    <row r="116" spans="7:15" s="22" customFormat="1" x14ac:dyDescent="0.25">
      <c r="G116" s="24"/>
      <c r="H116" s="24"/>
      <c r="I116" s="24"/>
      <c r="J116" s="24"/>
      <c r="K116" s="24"/>
      <c r="L116" s="24"/>
      <c r="M116" s="24"/>
      <c r="N116" s="24"/>
      <c r="O116" s="24"/>
    </row>
    <row r="117" spans="7:15" s="22" customFormat="1" x14ac:dyDescent="0.25">
      <c r="G117" s="24"/>
      <c r="H117" s="24"/>
      <c r="I117" s="24"/>
      <c r="J117" s="24"/>
      <c r="K117" s="24"/>
      <c r="L117" s="24"/>
      <c r="M117" s="24"/>
      <c r="N117" s="24"/>
      <c r="O117" s="24"/>
    </row>
    <row r="118" spans="7:15" s="22" customFormat="1" x14ac:dyDescent="0.25">
      <c r="G118" s="24"/>
      <c r="H118" s="24"/>
      <c r="I118" s="24"/>
      <c r="J118" s="24"/>
      <c r="K118" s="24"/>
      <c r="L118" s="24"/>
      <c r="M118" s="24"/>
      <c r="N118" s="24"/>
      <c r="O118" s="24"/>
    </row>
    <row r="119" spans="7:15" s="22" customFormat="1" x14ac:dyDescent="0.25">
      <c r="G119" s="24"/>
      <c r="H119" s="24"/>
      <c r="I119" s="24"/>
      <c r="J119" s="24"/>
      <c r="K119" s="24"/>
      <c r="L119" s="24"/>
      <c r="M119" s="24"/>
      <c r="N119" s="24"/>
      <c r="O119" s="24"/>
    </row>
    <row r="120" spans="7:15" s="22" customFormat="1" x14ac:dyDescent="0.25">
      <c r="G120" s="24"/>
      <c r="H120" s="24"/>
      <c r="I120" s="24"/>
      <c r="J120" s="24"/>
      <c r="K120" s="24"/>
      <c r="L120" s="24"/>
      <c r="M120" s="24"/>
      <c r="N120" s="24"/>
      <c r="O120" s="24"/>
    </row>
    <row r="121" spans="7:15" s="22" customFormat="1" x14ac:dyDescent="0.25">
      <c r="G121" s="24"/>
      <c r="H121" s="24"/>
      <c r="I121" s="24"/>
      <c r="J121" s="24"/>
      <c r="K121" s="24"/>
      <c r="L121" s="24"/>
      <c r="M121" s="24"/>
      <c r="N121" s="24"/>
      <c r="O121" s="24"/>
    </row>
    <row r="122" spans="7:15" s="22" customFormat="1" x14ac:dyDescent="0.25">
      <c r="G122" s="24"/>
      <c r="H122" s="24"/>
      <c r="I122" s="24"/>
      <c r="J122" s="24"/>
      <c r="K122" s="24"/>
      <c r="L122" s="24"/>
      <c r="M122" s="24"/>
      <c r="N122" s="24"/>
      <c r="O122" s="24"/>
    </row>
    <row r="123" spans="7:15" s="22" customFormat="1" x14ac:dyDescent="0.25">
      <c r="G123" s="24"/>
      <c r="H123" s="24"/>
      <c r="I123" s="24"/>
      <c r="J123" s="24"/>
      <c r="K123" s="24"/>
      <c r="L123" s="24"/>
      <c r="M123" s="24"/>
      <c r="N123" s="24"/>
      <c r="O123" s="24"/>
    </row>
    <row r="124" spans="7:15" s="22" customFormat="1" x14ac:dyDescent="0.25">
      <c r="G124" s="24"/>
      <c r="H124" s="24"/>
      <c r="I124" s="24"/>
      <c r="J124" s="24"/>
      <c r="K124" s="24"/>
      <c r="L124" s="24"/>
      <c r="M124" s="24"/>
      <c r="N124" s="24"/>
      <c r="O124" s="24"/>
    </row>
    <row r="125" spans="7:15" s="22" customFormat="1" x14ac:dyDescent="0.25">
      <c r="G125" s="24"/>
      <c r="H125" s="24"/>
      <c r="I125" s="24"/>
      <c r="J125" s="24"/>
      <c r="K125" s="24"/>
      <c r="L125" s="24"/>
      <c r="M125" s="24"/>
      <c r="N125" s="24"/>
      <c r="O125" s="24"/>
    </row>
    <row r="126" spans="7:15" s="22" customFormat="1" x14ac:dyDescent="0.25">
      <c r="G126" s="24"/>
      <c r="H126" s="24"/>
      <c r="I126" s="24"/>
      <c r="J126" s="24"/>
      <c r="K126" s="24"/>
      <c r="L126" s="24"/>
      <c r="M126" s="24"/>
      <c r="N126" s="24"/>
      <c r="O126" s="24"/>
    </row>
    <row r="127" spans="7:15" s="22" customFormat="1" x14ac:dyDescent="0.25">
      <c r="G127" s="24"/>
      <c r="H127" s="24"/>
      <c r="I127" s="24"/>
      <c r="J127" s="24"/>
      <c r="K127" s="24"/>
      <c r="L127" s="24"/>
      <c r="M127" s="24"/>
      <c r="N127" s="24"/>
      <c r="O127" s="24"/>
    </row>
    <row r="128" spans="7:15" s="22" customFormat="1" x14ac:dyDescent="0.25">
      <c r="G128" s="24"/>
      <c r="H128" s="24"/>
      <c r="I128" s="24"/>
      <c r="J128" s="24"/>
      <c r="K128" s="24"/>
      <c r="L128" s="24"/>
      <c r="M128" s="24"/>
      <c r="N128" s="24"/>
      <c r="O128" s="24"/>
    </row>
    <row r="129" spans="7:15" s="22" customFormat="1" x14ac:dyDescent="0.25">
      <c r="G129" s="24"/>
      <c r="H129" s="24"/>
      <c r="I129" s="24"/>
      <c r="J129" s="24"/>
      <c r="K129" s="24"/>
      <c r="L129" s="24"/>
      <c r="M129" s="24"/>
      <c r="N129" s="24"/>
      <c r="O129" s="24"/>
    </row>
    <row r="130" spans="7:15" s="22" customFormat="1" x14ac:dyDescent="0.25">
      <c r="G130" s="24"/>
      <c r="H130" s="24"/>
      <c r="I130" s="24"/>
      <c r="J130" s="24"/>
      <c r="K130" s="24"/>
      <c r="L130" s="24"/>
      <c r="M130" s="24"/>
      <c r="N130" s="24"/>
      <c r="O130" s="24"/>
    </row>
    <row r="131" spans="7:15" s="22" customFormat="1" x14ac:dyDescent="0.25">
      <c r="G131" s="24"/>
      <c r="H131" s="24"/>
      <c r="I131" s="24"/>
      <c r="J131" s="24"/>
      <c r="K131" s="24"/>
      <c r="L131" s="24"/>
      <c r="M131" s="24"/>
      <c r="N131" s="24"/>
      <c r="O131" s="24"/>
    </row>
    <row r="132" spans="7:15" s="22" customFormat="1" x14ac:dyDescent="0.25">
      <c r="G132" s="24"/>
      <c r="H132" s="24"/>
      <c r="I132" s="24"/>
      <c r="J132" s="24"/>
      <c r="K132" s="24"/>
      <c r="L132" s="24"/>
      <c r="M132" s="24"/>
      <c r="N132" s="24"/>
      <c r="O132" s="24"/>
    </row>
    <row r="133" spans="7:15" s="22" customFormat="1" x14ac:dyDescent="0.25">
      <c r="G133" s="24"/>
      <c r="H133" s="24"/>
      <c r="I133" s="24"/>
      <c r="J133" s="24"/>
      <c r="K133" s="24"/>
      <c r="L133" s="24"/>
      <c r="M133" s="24"/>
      <c r="N133" s="24"/>
      <c r="O133" s="24"/>
    </row>
    <row r="134" spans="7:15" s="22" customFormat="1" x14ac:dyDescent="0.25">
      <c r="G134" s="24"/>
      <c r="H134" s="24"/>
      <c r="I134" s="24"/>
      <c r="J134" s="24"/>
      <c r="K134" s="24"/>
      <c r="L134" s="24"/>
      <c r="M134" s="24"/>
      <c r="N134" s="24"/>
      <c r="O134" s="24"/>
    </row>
    <row r="135" spans="7:15" s="22" customFormat="1" x14ac:dyDescent="0.25">
      <c r="G135" s="24"/>
      <c r="H135" s="24"/>
      <c r="I135" s="24"/>
      <c r="J135" s="24"/>
      <c r="K135" s="24"/>
      <c r="L135" s="24"/>
      <c r="M135" s="24"/>
      <c r="N135" s="24"/>
      <c r="O135" s="24"/>
    </row>
    <row r="136" spans="7:15" s="22" customFormat="1" x14ac:dyDescent="0.25">
      <c r="G136" s="24"/>
      <c r="H136" s="24"/>
      <c r="I136" s="24"/>
      <c r="J136" s="24"/>
      <c r="K136" s="24"/>
      <c r="L136" s="24"/>
      <c r="M136" s="24"/>
      <c r="N136" s="24"/>
      <c r="O136" s="24"/>
    </row>
    <row r="137" spans="7:15" s="22" customFormat="1" x14ac:dyDescent="0.25"/>
    <row r="138" spans="7:15" s="22" customFormat="1" x14ac:dyDescent="0.25"/>
    <row r="139" spans="7:15" s="22" customFormat="1" x14ac:dyDescent="0.25"/>
    <row r="140" spans="7:15" s="22" customFormat="1" x14ac:dyDescent="0.25"/>
    <row r="141" spans="7:15" s="22" customFormat="1" x14ac:dyDescent="0.25"/>
    <row r="142" spans="7:15" s="22" customFormat="1" x14ac:dyDescent="0.25"/>
    <row r="143" spans="7:15" s="22" customFormat="1" x14ac:dyDescent="0.25"/>
    <row r="144" spans="7:15" s="22" customFormat="1" x14ac:dyDescent="0.25"/>
    <row r="145" s="22" customFormat="1" x14ac:dyDescent="0.25"/>
    <row r="146" s="22" customFormat="1" x14ac:dyDescent="0.25"/>
    <row r="147" s="22" customFormat="1" x14ac:dyDescent="0.25"/>
    <row r="148" s="22" customFormat="1" x14ac:dyDescent="0.25"/>
    <row r="149" s="22" customFormat="1" x14ac:dyDescent="0.25"/>
    <row r="150" s="22" customFormat="1" x14ac:dyDescent="0.25"/>
    <row r="151" s="22" customFormat="1" x14ac:dyDescent="0.25"/>
    <row r="152" s="22" customFormat="1" x14ac:dyDescent="0.25"/>
    <row r="153" s="22" customFormat="1" x14ac:dyDescent="0.25"/>
    <row r="154" s="22" customFormat="1" x14ac:dyDescent="0.25"/>
    <row r="155" s="22" customFormat="1" x14ac:dyDescent="0.25"/>
    <row r="156" s="22" customFormat="1" x14ac:dyDescent="0.25"/>
    <row r="157" s="22" customFormat="1" x14ac:dyDescent="0.25"/>
    <row r="158" s="22" customFormat="1" x14ac:dyDescent="0.25"/>
    <row r="159" s="22" customFormat="1" x14ac:dyDescent="0.25"/>
    <row r="160" s="22" customFormat="1" x14ac:dyDescent="0.25"/>
    <row r="161" s="22" customFormat="1" x14ac:dyDescent="0.25"/>
    <row r="162" s="22" customFormat="1" x14ac:dyDescent="0.25"/>
    <row r="163" s="22" customFormat="1" x14ac:dyDescent="0.25"/>
    <row r="164" s="22" customFormat="1" x14ac:dyDescent="0.25"/>
    <row r="165" s="22" customFormat="1" x14ac:dyDescent="0.25"/>
    <row r="166" s="22" customFormat="1" x14ac:dyDescent="0.25"/>
    <row r="167" s="22" customFormat="1" x14ac:dyDescent="0.25"/>
    <row r="168" s="22" customFormat="1" x14ac:dyDescent="0.25"/>
    <row r="169" s="22" customFormat="1" x14ac:dyDescent="0.25"/>
    <row r="170" s="22" customFormat="1" x14ac:dyDescent="0.25"/>
    <row r="171" s="22" customFormat="1" x14ac:dyDescent="0.25"/>
    <row r="172" s="22" customFormat="1" x14ac:dyDescent="0.25"/>
    <row r="173" s="22" customFormat="1" x14ac:dyDescent="0.25"/>
    <row r="174" s="22" customFormat="1" x14ac:dyDescent="0.25"/>
    <row r="175" s="22" customFormat="1" x14ac:dyDescent="0.25"/>
    <row r="176" s="22" customFormat="1" x14ac:dyDescent="0.25"/>
    <row r="177" s="22" customFormat="1" x14ac:dyDescent="0.25"/>
    <row r="178" s="22" customFormat="1" x14ac:dyDescent="0.25"/>
    <row r="179" s="22" customFormat="1" x14ac:dyDescent="0.25"/>
    <row r="180" s="22" customFormat="1" x14ac:dyDescent="0.25"/>
  </sheetData>
  <sheetProtection password="EC75" sheet="1" objects="1" scenarios="1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806" yWindow="702" count="4">
        <x14:dataValidation type="list" allowBlank="1" showInputMessage="1" showErrorMessage="1" prompt="Elija un valor del desplegable">
          <x14:formula1>
            <xm:f>'1 caso'!$A$45:$A$49</xm:f>
          </x14:formula1>
          <xm:sqref>C3:D32</xm:sqref>
        </x14:dataValidation>
        <x14:dataValidation type="list" allowBlank="1" showInputMessage="1" showErrorMessage="1" prompt="Elija un valor del desplegable">
          <x14:formula1>
            <xm:f>'1 caso'!$A$54:$A$58</xm:f>
          </x14:formula1>
          <xm:sqref>E3:N32</xm:sqref>
        </x14:dataValidation>
        <x14:dataValidation type="list" allowBlank="1" showInputMessage="1" showErrorMessage="1" prompt="Elija un valor del desplegable">
          <x14:formula1>
            <xm:f>'1 caso'!$A$37:$A$41</xm:f>
          </x14:formula1>
          <xm:sqref>A3:B32</xm:sqref>
        </x14:dataValidation>
        <x14:dataValidation type="list" allowBlank="1" showInputMessage="1" showErrorMessage="1" prompt="Elija un valor del desplegable">
          <x14:formula1>
            <xm:f>'1 caso'!$A$64:$A$67</xm:f>
          </x14:formula1>
          <xm:sqref>O3:O32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 caso</vt:lpstr>
      <vt:lpstr>Varios casos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Corpas Nogales</dc:creator>
  <cp:lastModifiedBy>Inmaculada Mateo Rodriguez</cp:lastModifiedBy>
  <dcterms:created xsi:type="dcterms:W3CDTF">2016-11-21T09:55:27Z</dcterms:created>
  <dcterms:modified xsi:type="dcterms:W3CDTF">2019-01-22T10:03:30Z</dcterms:modified>
</cp:coreProperties>
</file>